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ebsew2\Downloads\"/>
    </mc:Choice>
  </mc:AlternateContent>
  <xr:revisionPtr revIDLastSave="0" documentId="13_ncr:1_{5ABA6263-C9C8-462B-A419-36875E4F772C}" xr6:coauthVersionLast="47" xr6:coauthVersionMax="47" xr10:uidLastSave="{00000000-0000-0000-0000-000000000000}"/>
  <bookViews>
    <workbookView xWindow="-108" yWindow="-16308" windowWidth="29016" windowHeight="15696" firstSheet="2" activeTab="5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Sheet2" sheetId="8" r:id="rId5"/>
    <sheet name="Sheet3" sheetId="9" r:id="rId6"/>
    <sheet name="provider_fill" sheetId="6" state="hidden" r:id="rId7"/>
    <sheet name="config_out" sheetId="7" state="hidden" r:id="rId8"/>
  </sheets>
  <definedNames>
    <definedName name="_AMO_UniqueIdentifier" hidden="1">"'1ff355d2-ed86-4051-9866-21aef0b971e2'"</definedName>
    <definedName name="_xlchart.v1.0" hidden="1">Sheet3!$C$10</definedName>
    <definedName name="_xlchart.v1.1" hidden="1">Sheet3!$C$11</definedName>
    <definedName name="_xlchart.v1.10" hidden="1">Sheet3!$C$11</definedName>
    <definedName name="_xlchart.v1.11" hidden="1">Sheet3!$C$12</definedName>
    <definedName name="_xlchart.v1.12" hidden="1">Sheet3!$C$13</definedName>
    <definedName name="_xlchart.v1.13" hidden="1">Sheet3!$D$10:$I$10</definedName>
    <definedName name="_xlchart.v1.14" hidden="1">Sheet3!$D$11:$I$11</definedName>
    <definedName name="_xlchart.v1.15" hidden="1">Sheet3!$D$12:$I$12</definedName>
    <definedName name="_xlchart.v1.16" hidden="1">Sheet3!$D$13:$I$13</definedName>
    <definedName name="_xlchart.v1.17" hidden="1">Sheet3!$D$9:$I$9</definedName>
    <definedName name="_xlchart.v1.2" hidden="1">Sheet3!$C$12</definedName>
    <definedName name="_xlchart.v1.3" hidden="1">Sheet3!$C$13</definedName>
    <definedName name="_xlchart.v1.4" hidden="1">Sheet3!$D$10:$I$10</definedName>
    <definedName name="_xlchart.v1.5" hidden="1">Sheet3!$D$11:$I$11</definedName>
    <definedName name="_xlchart.v1.6" hidden="1">Sheet3!$D$12:$I$12</definedName>
    <definedName name="_xlchart.v1.7" hidden="1">Sheet3!$D$13:$I$13</definedName>
    <definedName name="_xlchart.v1.8" hidden="1">Sheet3!$D$9:$I$9</definedName>
    <definedName name="_xlchart.v1.9" hidden="1">Sheet3!$C$10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9" l="1"/>
  <c r="E24" i="9"/>
  <c r="F24" i="9"/>
  <c r="G24" i="9"/>
  <c r="H24" i="9"/>
  <c r="I24" i="9"/>
  <c r="I29" i="9" s="1"/>
  <c r="D25" i="9"/>
  <c r="E25" i="9"/>
  <c r="F25" i="9"/>
  <c r="G25" i="9"/>
  <c r="G30" i="9" s="1"/>
  <c r="H25" i="9"/>
  <c r="H30" i="9" s="1"/>
  <c r="I25" i="9"/>
  <c r="I30" i="9" s="1"/>
  <c r="D26" i="9"/>
  <c r="E26" i="9"/>
  <c r="F26" i="9"/>
  <c r="G26" i="9"/>
  <c r="G31" i="9" s="1"/>
  <c r="H26" i="9"/>
  <c r="I26" i="9"/>
  <c r="I31" i="9" s="1"/>
  <c r="D27" i="9"/>
  <c r="E27" i="9"/>
  <c r="F27" i="9"/>
  <c r="G27" i="9"/>
  <c r="G32" i="9" s="1"/>
  <c r="H27" i="9"/>
  <c r="H32" i="9" s="1"/>
  <c r="I27" i="9"/>
  <c r="I32" i="9" s="1"/>
  <c r="D29" i="9"/>
  <c r="E29" i="9"/>
  <c r="F29" i="9"/>
  <c r="G29" i="9"/>
  <c r="H29" i="9"/>
  <c r="F32" i="9"/>
  <c r="E32" i="9"/>
  <c r="D32" i="9"/>
  <c r="H31" i="9"/>
  <c r="F31" i="9"/>
  <c r="E31" i="9"/>
  <c r="D31" i="9"/>
  <c r="F30" i="9"/>
  <c r="E30" i="9"/>
  <c r="D30" i="9"/>
  <c r="D10" i="9"/>
  <c r="D11" i="9"/>
  <c r="D12" i="9"/>
  <c r="D13" i="9"/>
  <c r="D14" i="9"/>
  <c r="H10" i="9"/>
  <c r="I10" i="9"/>
  <c r="H11" i="9"/>
  <c r="I11" i="9"/>
  <c r="H12" i="9"/>
  <c r="I12" i="9"/>
  <c r="H13" i="9"/>
  <c r="I13" i="9"/>
  <c r="H14" i="9"/>
  <c r="I14" i="9"/>
  <c r="G10" i="9"/>
  <c r="G11" i="9"/>
  <c r="G12" i="9"/>
  <c r="G13" i="9"/>
  <c r="G14" i="9"/>
  <c r="F10" i="9"/>
  <c r="F11" i="9"/>
  <c r="F12" i="9"/>
  <c r="F13" i="9"/>
  <c r="F14" i="9"/>
  <c r="E14" i="9"/>
  <c r="E11" i="9"/>
  <c r="E12" i="9"/>
  <c r="E13" i="9"/>
  <c r="E10" i="9"/>
  <c r="A3" i="5"/>
  <c r="A2" i="5"/>
  <c r="A3" i="4"/>
  <c r="A2" i="4"/>
</calcChain>
</file>

<file path=xl/sharedStrings.xml><?xml version="1.0" encoding="utf-8"?>
<sst xmlns="http://schemas.openxmlformats.org/spreadsheetml/2006/main" count="1204" uniqueCount="240">
  <si>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</si>
  <si>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</si>
  <si>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</si>
  <si>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</si>
  <si>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</si>
  <si>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</si>
  <si>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</si>
  <si>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</si>
  <si>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</si>
  <si>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</si>
  <si>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</si>
  <si>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</si>
  <si>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</si>
  <si>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</si>
  <si>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</si>
  <si>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</si>
  <si>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</si>
  <si>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</si>
  <si>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</si>
  <si>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</si>
  <si>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</si>
  <si>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</si>
  <si>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</si>
  <si>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</si>
  <si>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</si>
  <si>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67.2</t>
  </si>
  <si>
    <t>Black</t>
  </si>
  <si>
    <t>68.8</t>
  </si>
  <si>
    <t xml:space="preserve">Mixed </t>
  </si>
  <si>
    <t>64.9</t>
  </si>
  <si>
    <t>Other</t>
  </si>
  <si>
    <t>73.0</t>
  </si>
  <si>
    <t>White</t>
  </si>
  <si>
    <t>79.4</t>
  </si>
  <si>
    <t>English IMD 2025 quintile</t>
  </si>
  <si>
    <t>1</t>
  </si>
  <si>
    <t>70.2</t>
  </si>
  <si>
    <t>2</t>
  </si>
  <si>
    <t>72.2</t>
  </si>
  <si>
    <t>3</t>
  </si>
  <si>
    <t>75.6</t>
  </si>
  <si>
    <t>4</t>
  </si>
  <si>
    <t>72.6</t>
  </si>
  <si>
    <t>EIMD 2019 quintile</t>
  </si>
  <si>
    <t>5</t>
  </si>
  <si>
    <t>87.7</t>
  </si>
  <si>
    <t>Sex</t>
  </si>
  <si>
    <t>Female</t>
  </si>
  <si>
    <t>75.1</t>
  </si>
  <si>
    <t>Male</t>
  </si>
  <si>
    <t>2024-25</t>
  </si>
  <si>
    <t>76.8</t>
  </si>
  <si>
    <t>73.4</t>
  </si>
  <si>
    <t>80.5</t>
  </si>
  <si>
    <t>76.9</t>
  </si>
  <si>
    <t>85.1</t>
  </si>
  <si>
    <t>76.7</t>
  </si>
  <si>
    <t>77.4</t>
  </si>
  <si>
    <t>83.3</t>
  </si>
  <si>
    <t>85.9</t>
  </si>
  <si>
    <t>84.1</t>
  </si>
  <si>
    <t>80.3</t>
  </si>
  <si>
    <t>78.1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</si>
  <si>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</si>
  <si>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</si>
  <si>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</si>
  <si>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</si>
  <si>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</si>
  <si>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</si>
  <si>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</si>
  <si>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</si>
  <si>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</si>
  <si>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</si>
  <si>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</si>
  <si>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</si>
  <si>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190</t>
  </si>
  <si>
    <t>22.9</t>
  </si>
  <si>
    <t>43.6</t>
  </si>
  <si>
    <t>30.3</t>
  </si>
  <si>
    <t>3.2</t>
  </si>
  <si>
    <t>[none]</t>
  </si>
  <si>
    <t>[low]</t>
  </si>
  <si>
    <t>350</t>
  </si>
  <si>
    <t>21.8</t>
  </si>
  <si>
    <t>47.0</t>
  </si>
  <si>
    <t>27.8</t>
  </si>
  <si>
    <t>3.4</t>
  </si>
  <si>
    <t>30</t>
  </si>
  <si>
    <t>Mixed</t>
  </si>
  <si>
    <t>110</t>
  </si>
  <si>
    <t>38.0</t>
  </si>
  <si>
    <t>26.9</t>
  </si>
  <si>
    <t>30.6</t>
  </si>
  <si>
    <t>4.6</t>
  </si>
  <si>
    <t>40</t>
  </si>
  <si>
    <t>20.0</t>
  </si>
  <si>
    <t>51.4</t>
  </si>
  <si>
    <t>8.6</t>
  </si>
  <si>
    <t>880</t>
  </si>
  <si>
    <t>34.7</t>
  </si>
  <si>
    <t>44.3</t>
  </si>
  <si>
    <t>19.4</t>
  </si>
  <si>
    <t>1.6</t>
  </si>
  <si>
    <t>50</t>
  </si>
  <si>
    <t>Unknown</t>
  </si>
  <si>
    <t>200</t>
  </si>
  <si>
    <t>13.6</t>
  </si>
  <si>
    <t>52.8</t>
  </si>
  <si>
    <t>32.2</t>
  </si>
  <si>
    <t>1.5</t>
  </si>
  <si>
    <t>80</t>
  </si>
  <si>
    <t>EIMD 2025 quintile</t>
  </si>
  <si>
    <t>470</t>
  </si>
  <si>
    <t>23.8</t>
  </si>
  <si>
    <t>46.0</t>
  </si>
  <si>
    <t>27.4</t>
  </si>
  <si>
    <t>2.8</t>
  </si>
  <si>
    <t>620</t>
  </si>
  <si>
    <t>26.3</t>
  </si>
  <si>
    <t>45.7</t>
  </si>
  <si>
    <t>25.4</t>
  </si>
  <si>
    <t>2.6</t>
  </si>
  <si>
    <t>70</t>
  </si>
  <si>
    <t>330</t>
  </si>
  <si>
    <t>28.7</t>
  </si>
  <si>
    <t>46.7</t>
  </si>
  <si>
    <t>22.2</t>
  </si>
  <si>
    <t>2.4</t>
  </si>
  <si>
    <t>33.0</t>
  </si>
  <si>
    <t>39.2</t>
  </si>
  <si>
    <t>120</t>
  </si>
  <si>
    <t>40.2</t>
  </si>
  <si>
    <t>10.7</t>
  </si>
  <si>
    <t>2.5</t>
  </si>
  <si>
    <t>N/A</t>
  </si>
  <si>
    <t>1180</t>
  </si>
  <si>
    <t>29.1</t>
  </si>
  <si>
    <t>23.0</t>
  </si>
  <si>
    <t>2.3</t>
  </si>
  <si>
    <t>580</t>
  </si>
  <si>
    <t>26.8</t>
  </si>
  <si>
    <t>43.1</t>
  </si>
  <si>
    <t>27.3</t>
  </si>
  <si>
    <t>60</t>
  </si>
  <si>
    <t>Part-time</t>
  </si>
  <si>
    <t>20</t>
  </si>
  <si>
    <t>78.3</t>
  </si>
  <si>
    <t>17.4</t>
  </si>
  <si>
    <t>[DPL]</t>
  </si>
  <si>
    <t>63.3</t>
  </si>
  <si>
    <t>26.7</t>
  </si>
  <si>
    <t>10.0</t>
  </si>
  <si>
    <t>52.2</t>
  </si>
  <si>
    <t>26.1</t>
  </si>
  <si>
    <t>Apprenticeships</t>
  </si>
  <si>
    <t>210</t>
  </si>
  <si>
    <t>32.5</t>
  </si>
  <si>
    <t>44.0</t>
  </si>
  <si>
    <t>21.5</t>
  </si>
  <si>
    <t>1.9</t>
  </si>
  <si>
    <t>360</t>
  </si>
  <si>
    <t>46.8</t>
  </si>
  <si>
    <t>24.4</t>
  </si>
  <si>
    <t>150</t>
  </si>
  <si>
    <t>34.5</t>
  </si>
  <si>
    <t>45.9</t>
  </si>
  <si>
    <t>16.9</t>
  </si>
  <si>
    <t>2.7</t>
  </si>
  <si>
    <t>140</t>
  </si>
  <si>
    <t>25.0</t>
  </si>
  <si>
    <t>20.8</t>
  </si>
  <si>
    <t>850</t>
  </si>
  <si>
    <t>54.2</t>
  </si>
  <si>
    <t>14.2</t>
  </si>
  <si>
    <t>1.1</t>
  </si>
  <si>
    <t>180</t>
  </si>
  <si>
    <t>10.9</t>
  </si>
  <si>
    <t>59.6</t>
  </si>
  <si>
    <t>2.2</t>
  </si>
  <si>
    <t>590</t>
  </si>
  <si>
    <t>22.1</t>
  </si>
  <si>
    <t>54.5</t>
  </si>
  <si>
    <t>21.3</t>
  </si>
  <si>
    <t>2.0</t>
  </si>
  <si>
    <t>640</t>
  </si>
  <si>
    <t>49.7</t>
  </si>
  <si>
    <t>32.3</t>
  </si>
  <si>
    <t>50.7</t>
  </si>
  <si>
    <t>15.9</t>
  </si>
  <si>
    <t>1.2</t>
  </si>
  <si>
    <t>34.1</t>
  </si>
  <si>
    <t>13.4</t>
  </si>
  <si>
    <t>130</t>
  </si>
  <si>
    <t>35.3</t>
  </si>
  <si>
    <t>48.1</t>
  </si>
  <si>
    <t>15.0</t>
  </si>
  <si>
    <t>1300</t>
  </si>
  <si>
    <t>28.6</t>
  </si>
  <si>
    <t>18.2</t>
  </si>
  <si>
    <t>600</t>
  </si>
  <si>
    <t>26.2</t>
  </si>
  <si>
    <t>51.6</t>
  </si>
  <si>
    <t>20.5</t>
  </si>
  <si>
    <t>1.7</t>
  </si>
  <si>
    <t>66.7</t>
  </si>
  <si>
    <t>29.2</t>
  </si>
  <si>
    <t>70.4</t>
  </si>
  <si>
    <t>25.9</t>
  </si>
  <si>
    <t>Provider_name</t>
  </si>
  <si>
    <t>10004048</t>
  </si>
  <si>
    <t>London Metropolitan University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</si>
  <si>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</si>
  <si>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</si>
  <si>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</si>
  <si>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</si>
  <si>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</si>
  <si>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</si>
  <si>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</si>
  <si>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</si>
  <si>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</si>
  <si>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</si>
  <si>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</si>
  <si>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</si>
  <si>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</si>
  <si>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</si>
  <si>
    <t>2023/24</t>
  </si>
  <si>
    <t>2024/25</t>
  </si>
  <si>
    <t>Sum</t>
  </si>
  <si>
    <t>Average</t>
  </si>
  <si>
    <t>Running Total</t>
  </si>
  <si>
    <t>Count</t>
  </si>
  <si>
    <t>3rd</t>
  </si>
  <si>
    <t>1st</t>
  </si>
  <si>
    <t xml:space="preserve">3rd </t>
  </si>
  <si>
    <t>Classifications</t>
  </si>
  <si>
    <t>Ethnicity split</t>
  </si>
  <si>
    <t>2.1s</t>
  </si>
  <si>
    <t>2.2s</t>
  </si>
  <si>
    <t>3rds</t>
  </si>
  <si>
    <t>1sts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</si>
</sst>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6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  <xf numFmtId="9" fontId="18" fillId="0" borderId="0" applyFont="0" applyFill="0" applyBorder="0" applyAlignment="0" applyProtection="0"/>
  </cellStyleXfs>
  <cellXfs count="161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  <xf numFmtId="49" fontId="13" fillId="2" borderId="42" xfId="0" applyNumberFormat="1" applyFont="1" applyFill="1" applyBorder="1" applyAlignment="1">
      <alignment horizontal="right" wrapText="1"/>
    </xf>
    <xf numFmtId="49" fontId="13" fillId="2" borderId="30" xfId="0" applyNumberFormat="1" applyFont="1" applyFill="1" applyBorder="1" applyAlignment="1">
      <alignment horizontal="right" wrapText="1"/>
    </xf>
    <xf numFmtId="49" fontId="13" fillId="2" borderId="43" xfId="0" quotePrefix="1" applyNumberFormat="1" applyFont="1" applyFill="1" applyBorder="1" applyAlignment="1">
      <alignment horizontal="right" wrapText="1"/>
    </xf>
    <xf numFmtId="0" fontId="12" fillId="2" borderId="0" xfId="0" applyFont="1" applyFill="1" applyBorder="1"/>
    <xf numFmtId="0" fontId="12" fillId="2" borderId="6" xfId="0" applyNumberFormat="1" applyFont="1" applyFill="1" applyBorder="1" applyAlignment="1">
      <alignment horizontal="right"/>
    </xf>
    <xf numFmtId="0" fontId="12" fillId="2" borderId="3" xfId="0" applyNumberFormat="1" applyFont="1" applyFill="1" applyBorder="1" applyAlignment="1">
      <alignment horizontal="right"/>
    </xf>
    <xf numFmtId="0" fontId="12" fillId="2" borderId="4" xfId="0" applyNumberFormat="1" applyFont="1" applyFill="1" applyBorder="1" applyAlignment="1">
      <alignment horizontal="right"/>
    </xf>
    <xf numFmtId="0" fontId="12" fillId="2" borderId="54" xfId="0" applyNumberFormat="1" applyFont="1" applyFill="1" applyBorder="1" applyAlignment="1">
      <alignment horizontal="right"/>
    </xf>
    <xf numFmtId="49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/>
    </xf>
    <xf numFmtId="9" fontId="0" fillId="0" borderId="0" xfId="5" applyFont="1"/>
    <xf numFmtId="164" fontId="0" fillId="0" borderId="0" xfId="0" applyNumberFormat="1"/>
    <xf numFmtId="166" fontId="0" fillId="0" borderId="0" xfId="5" applyNumberFormat="1" applyFont="1"/>
  </cellXfs>
  <cellStyles count="6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Percent" xfId="5" builtinId="5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1" defaultTableStyle="TableStyleMedium2" defaultPivotStyle="PivotStyleLight16">
    <tableStyle name="Invisible" pivot="0" table="0" count="0" xr9:uid="{B6927650-E36A-4713-96E7-5632FE8773A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Degree classifications by characteristic (2024/25)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Sheet3!$C$10</c:f>
              <c:strCache>
                <c:ptCount val="1"/>
                <c:pt idx="0">
                  <c:v>1st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Sheet3!$D$9:$I$9</c:f>
              <c:strCache>
                <c:ptCount val="6"/>
                <c:pt idx="0">
                  <c:v>Asian</c:v>
                </c:pt>
                <c:pt idx="1">
                  <c:v>Black</c:v>
                </c:pt>
                <c:pt idx="2">
                  <c:v>Mixed</c:v>
                </c:pt>
                <c:pt idx="3">
                  <c:v>Other</c:v>
                </c:pt>
                <c:pt idx="4">
                  <c:v>White</c:v>
                </c:pt>
                <c:pt idx="5">
                  <c:v>Unknown</c:v>
                </c:pt>
              </c:strCache>
            </c:strRef>
          </c:cat>
          <c:val>
            <c:numRef>
              <c:f>Sheet3!$D$10:$I$10</c:f>
              <c:numCache>
                <c:formatCode>0.0%</c:formatCode>
                <c:ptCount val="6"/>
                <c:pt idx="0">
                  <c:v>0.32500000000000001</c:v>
                </c:pt>
                <c:pt idx="1">
                  <c:v>0.26300000000000001</c:v>
                </c:pt>
                <c:pt idx="2">
                  <c:v>0.34499999999999997</c:v>
                </c:pt>
                <c:pt idx="3">
                  <c:v>0.25</c:v>
                </c:pt>
                <c:pt idx="4">
                  <c:v>0.30599999999999999</c:v>
                </c:pt>
                <c:pt idx="5">
                  <c:v>0.109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D-4513-92D5-DC2C31D056D9}"/>
            </c:ext>
          </c:extLst>
        </c:ser>
        <c:ser>
          <c:idx val="1"/>
          <c:order val="1"/>
          <c:tx>
            <c:strRef>
              <c:f>Sheet3!$C$11</c:f>
              <c:strCache>
                <c:ptCount val="1"/>
                <c:pt idx="0">
                  <c:v>2.1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Sheet3!$D$9:$I$9</c:f>
              <c:strCache>
                <c:ptCount val="6"/>
                <c:pt idx="0">
                  <c:v>Asian</c:v>
                </c:pt>
                <c:pt idx="1">
                  <c:v>Black</c:v>
                </c:pt>
                <c:pt idx="2">
                  <c:v>Mixed</c:v>
                </c:pt>
                <c:pt idx="3">
                  <c:v>Other</c:v>
                </c:pt>
                <c:pt idx="4">
                  <c:v>White</c:v>
                </c:pt>
                <c:pt idx="5">
                  <c:v>Unknown</c:v>
                </c:pt>
              </c:strCache>
            </c:strRef>
          </c:cat>
          <c:val>
            <c:numRef>
              <c:f>Sheet3!$D$11:$I$11</c:f>
              <c:numCache>
                <c:formatCode>0.0%</c:formatCode>
                <c:ptCount val="6"/>
                <c:pt idx="0">
                  <c:v>0.44</c:v>
                </c:pt>
                <c:pt idx="1">
                  <c:v>0.46799999999999997</c:v>
                </c:pt>
                <c:pt idx="2">
                  <c:v>0.45899999999999996</c:v>
                </c:pt>
                <c:pt idx="3">
                  <c:v>0.51400000000000001</c:v>
                </c:pt>
                <c:pt idx="4">
                  <c:v>0.54200000000000004</c:v>
                </c:pt>
                <c:pt idx="5">
                  <c:v>0.59599999999999997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0D-4513-92D5-DC2C31D056D9}"/>
            </c:ext>
          </c:extLst>
        </c:ser>
        <c:ser>
          <c:idx val="2"/>
          <c:order val="2"/>
          <c:tx>
            <c:strRef>
              <c:f>Sheet3!$C$12</c:f>
              <c:strCache>
                <c:ptCount val="1"/>
                <c:pt idx="0">
                  <c:v>2.2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Sheet3!$D$9:$I$9</c:f>
              <c:strCache>
                <c:ptCount val="6"/>
                <c:pt idx="0">
                  <c:v>Asian</c:v>
                </c:pt>
                <c:pt idx="1">
                  <c:v>Black</c:v>
                </c:pt>
                <c:pt idx="2">
                  <c:v>Mixed</c:v>
                </c:pt>
                <c:pt idx="3">
                  <c:v>Other</c:v>
                </c:pt>
                <c:pt idx="4">
                  <c:v>White</c:v>
                </c:pt>
                <c:pt idx="5">
                  <c:v>Unknown</c:v>
                </c:pt>
              </c:strCache>
            </c:strRef>
          </c:cat>
          <c:val>
            <c:numRef>
              <c:f>Sheet3!$D$12:$I$12</c:f>
              <c:numCache>
                <c:formatCode>0.0%</c:formatCode>
                <c:ptCount val="6"/>
                <c:pt idx="0">
                  <c:v>0.215</c:v>
                </c:pt>
                <c:pt idx="1">
                  <c:v>0.24399999999999999</c:v>
                </c:pt>
                <c:pt idx="2">
                  <c:v>0.16899999999999998</c:v>
                </c:pt>
                <c:pt idx="3">
                  <c:v>0.20800000000000002</c:v>
                </c:pt>
                <c:pt idx="4">
                  <c:v>0.14199999999999999</c:v>
                </c:pt>
                <c:pt idx="5">
                  <c:v>0.27300000000000002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0D-4513-92D5-DC2C31D056D9}"/>
            </c:ext>
          </c:extLst>
        </c:ser>
        <c:ser>
          <c:idx val="3"/>
          <c:order val="3"/>
          <c:tx>
            <c:strRef>
              <c:f>Sheet3!$C$13</c:f>
              <c:strCache>
                <c:ptCount val="1"/>
                <c:pt idx="0">
                  <c:v>3rd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Sheet3!$D$9:$I$9</c:f>
              <c:strCache>
                <c:ptCount val="6"/>
                <c:pt idx="0">
                  <c:v>Asian</c:v>
                </c:pt>
                <c:pt idx="1">
                  <c:v>Black</c:v>
                </c:pt>
                <c:pt idx="2">
                  <c:v>Mixed</c:v>
                </c:pt>
                <c:pt idx="3">
                  <c:v>Other</c:v>
                </c:pt>
                <c:pt idx="4">
                  <c:v>White</c:v>
                </c:pt>
                <c:pt idx="5">
                  <c:v>Unknown</c:v>
                </c:pt>
              </c:strCache>
            </c:strRef>
          </c:cat>
          <c:val>
            <c:numRef>
              <c:f>Sheet3!$D$13:$I$13</c:f>
              <c:numCache>
                <c:formatCode>0.0%</c:formatCode>
                <c:ptCount val="6"/>
                <c:pt idx="0">
                  <c:v>1.9E-2</c:v>
                </c:pt>
                <c:pt idx="1">
                  <c:v>2.5000000000000001E-2</c:v>
                </c:pt>
                <c:pt idx="2">
                  <c:v>2.7000000000000003E-2</c:v>
                </c:pt>
                <c:pt idx="3">
                  <c:v>2.7999999999999997E-2</c:v>
                </c:pt>
                <c:pt idx="4">
                  <c:v>1.1000000000000001E-2</c:v>
                </c:pt>
                <c:pt idx="5">
                  <c:v>2.2000000000000002E-2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0D-4513-92D5-DC2C31D056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50465103"/>
        <c:axId val="1250465583"/>
      </c:barChart>
      <c:catAx>
        <c:axId val="1250465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465583"/>
        <c:crosses val="autoZero"/>
        <c:auto val="1"/>
        <c:lblAlgn val="ctr"/>
        <c:lblOffset val="100"/>
        <c:noMultiLvlLbl val="0"/>
      </c:catAx>
      <c:valAx>
        <c:axId val="125046558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465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u="none" strike="noStrike" kern="1200" cap="all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Degree classifications by characteristic (2023/24)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Sheet3!$C$24</c:f>
              <c:strCache>
                <c:ptCount val="1"/>
                <c:pt idx="0">
                  <c:v>1st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Sheet3!$D$23:$I$23</c:f>
              <c:strCache>
                <c:ptCount val="6"/>
                <c:pt idx="0">
                  <c:v>Asian</c:v>
                </c:pt>
                <c:pt idx="1">
                  <c:v>Black</c:v>
                </c:pt>
                <c:pt idx="2">
                  <c:v>Mixed</c:v>
                </c:pt>
                <c:pt idx="3">
                  <c:v>Other</c:v>
                </c:pt>
                <c:pt idx="4">
                  <c:v>White</c:v>
                </c:pt>
                <c:pt idx="5">
                  <c:v>Unknown</c:v>
                </c:pt>
              </c:strCache>
            </c:strRef>
          </c:cat>
          <c:val>
            <c:numRef>
              <c:f>Sheet3!$D$24:$I$24</c:f>
              <c:numCache>
                <c:formatCode>0.0%</c:formatCode>
                <c:ptCount val="6"/>
                <c:pt idx="0">
                  <c:v>0.22899999999999998</c:v>
                </c:pt>
                <c:pt idx="1">
                  <c:v>0.218</c:v>
                </c:pt>
                <c:pt idx="2">
                  <c:v>0.38</c:v>
                </c:pt>
                <c:pt idx="3">
                  <c:v>0.2</c:v>
                </c:pt>
                <c:pt idx="4">
                  <c:v>0.34700000000000003</c:v>
                </c:pt>
                <c:pt idx="5">
                  <c:v>0.13600000000000001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B-4562-AA0F-79D090FCE2BC}"/>
            </c:ext>
          </c:extLst>
        </c:ser>
        <c:ser>
          <c:idx val="1"/>
          <c:order val="1"/>
          <c:tx>
            <c:strRef>
              <c:f>Sheet3!$C$25</c:f>
              <c:strCache>
                <c:ptCount val="1"/>
                <c:pt idx="0">
                  <c:v>2.1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Sheet3!$D$23:$I$23</c:f>
              <c:strCache>
                <c:ptCount val="6"/>
                <c:pt idx="0">
                  <c:v>Asian</c:v>
                </c:pt>
                <c:pt idx="1">
                  <c:v>Black</c:v>
                </c:pt>
                <c:pt idx="2">
                  <c:v>Mixed</c:v>
                </c:pt>
                <c:pt idx="3">
                  <c:v>Other</c:v>
                </c:pt>
                <c:pt idx="4">
                  <c:v>White</c:v>
                </c:pt>
                <c:pt idx="5">
                  <c:v>Unknown</c:v>
                </c:pt>
              </c:strCache>
            </c:strRef>
          </c:cat>
          <c:val>
            <c:numRef>
              <c:f>Sheet3!$D$25:$I$25</c:f>
              <c:numCache>
                <c:formatCode>0.0%</c:formatCode>
                <c:ptCount val="6"/>
                <c:pt idx="0">
                  <c:v>0.436</c:v>
                </c:pt>
                <c:pt idx="1">
                  <c:v>0.47</c:v>
                </c:pt>
                <c:pt idx="2">
                  <c:v>0.26899999999999996</c:v>
                </c:pt>
                <c:pt idx="3">
                  <c:v>0.51400000000000001</c:v>
                </c:pt>
                <c:pt idx="4">
                  <c:v>0.44299999999999995</c:v>
                </c:pt>
                <c:pt idx="5">
                  <c:v>0.52800000000000002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6B-4562-AA0F-79D090FCE2BC}"/>
            </c:ext>
          </c:extLst>
        </c:ser>
        <c:ser>
          <c:idx val="2"/>
          <c:order val="2"/>
          <c:tx>
            <c:strRef>
              <c:f>Sheet3!$C$26</c:f>
              <c:strCache>
                <c:ptCount val="1"/>
                <c:pt idx="0">
                  <c:v>2.2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Sheet3!$D$23:$I$23</c:f>
              <c:strCache>
                <c:ptCount val="6"/>
                <c:pt idx="0">
                  <c:v>Asian</c:v>
                </c:pt>
                <c:pt idx="1">
                  <c:v>Black</c:v>
                </c:pt>
                <c:pt idx="2">
                  <c:v>Mixed</c:v>
                </c:pt>
                <c:pt idx="3">
                  <c:v>Other</c:v>
                </c:pt>
                <c:pt idx="4">
                  <c:v>White</c:v>
                </c:pt>
                <c:pt idx="5">
                  <c:v>Unknown</c:v>
                </c:pt>
              </c:strCache>
            </c:strRef>
          </c:cat>
          <c:val>
            <c:numRef>
              <c:f>Sheet3!$D$26:$I$26</c:f>
              <c:numCache>
                <c:formatCode>0.0%</c:formatCode>
                <c:ptCount val="6"/>
                <c:pt idx="0">
                  <c:v>0.30299999999999999</c:v>
                </c:pt>
                <c:pt idx="1">
                  <c:v>0.27800000000000002</c:v>
                </c:pt>
                <c:pt idx="2">
                  <c:v>0.30599999999999999</c:v>
                </c:pt>
                <c:pt idx="3">
                  <c:v>0.2</c:v>
                </c:pt>
                <c:pt idx="4">
                  <c:v>0.19399999999999998</c:v>
                </c:pt>
                <c:pt idx="5">
                  <c:v>0.32200000000000001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6B-4562-AA0F-79D090FCE2BC}"/>
            </c:ext>
          </c:extLst>
        </c:ser>
        <c:ser>
          <c:idx val="3"/>
          <c:order val="3"/>
          <c:tx>
            <c:strRef>
              <c:f>Sheet3!$C$27</c:f>
              <c:strCache>
                <c:ptCount val="1"/>
                <c:pt idx="0">
                  <c:v>3rd 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Sheet3!$D$23:$I$23</c:f>
              <c:strCache>
                <c:ptCount val="6"/>
                <c:pt idx="0">
                  <c:v>Asian</c:v>
                </c:pt>
                <c:pt idx="1">
                  <c:v>Black</c:v>
                </c:pt>
                <c:pt idx="2">
                  <c:v>Mixed</c:v>
                </c:pt>
                <c:pt idx="3">
                  <c:v>Other</c:v>
                </c:pt>
                <c:pt idx="4">
                  <c:v>White</c:v>
                </c:pt>
                <c:pt idx="5">
                  <c:v>Unknown</c:v>
                </c:pt>
              </c:strCache>
            </c:strRef>
          </c:cat>
          <c:val>
            <c:numRef>
              <c:f>Sheet3!$D$27:$I$27</c:f>
              <c:numCache>
                <c:formatCode>0.0%</c:formatCode>
                <c:ptCount val="6"/>
                <c:pt idx="0">
                  <c:v>3.2000000000000001E-2</c:v>
                </c:pt>
                <c:pt idx="1">
                  <c:v>3.4000000000000002E-2</c:v>
                </c:pt>
                <c:pt idx="2">
                  <c:v>4.5999999999999999E-2</c:v>
                </c:pt>
                <c:pt idx="3">
                  <c:v>8.5999999999999993E-2</c:v>
                </c:pt>
                <c:pt idx="4">
                  <c:v>1.6E-2</c:v>
                </c:pt>
                <c:pt idx="5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6B-4562-AA0F-79D090FCE2B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64553567"/>
        <c:axId val="1264548287"/>
      </c:barChart>
      <c:catAx>
        <c:axId val="1264553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548287"/>
        <c:crosses val="autoZero"/>
        <c:auto val="1"/>
        <c:lblAlgn val="ctr"/>
        <c:lblOffset val="100"/>
        <c:noMultiLvlLbl val="0"/>
      </c:catAx>
      <c:valAx>
        <c:axId val="126454828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553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510540</xdr:colOff>
      <xdr:row>12</xdr:row>
      <xdr:rowOff>57150</xdr:rowOff>
    </xdr:from>
    <xdr:to>
      <xdr:col>17</xdr:col>
      <xdr:colOff>15240</xdr:colOff>
      <xdr:row>28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889F55-B3D7-8148-1304-20C304C6B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38100</xdr:colOff>
      <xdr:row>12</xdr:row>
      <xdr:rowOff>60960</xdr:rowOff>
    </xdr:from>
    <xdr:to>
      <xdr:col>24</xdr:col>
      <xdr:colOff>144780</xdr:colOff>
      <xdr:row>28</xdr:row>
      <xdr:rowOff>45720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43AB55-1766-ABF0-D8F8-6338B8808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4.4" x14ac:dyDescent="0.3"/>
  <cols>
    <col min="1" max="1" width="17.218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6" spans="1:1" x14ac:dyDescent="0.3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zoomScaleNormal="100" workbookViewId="0"/>
  </sheetViews>
  <sheetFormatPr defaultColWidth="9.21875" defaultRowHeight="14.4" x14ac:dyDescent="0.3"/>
  <cols>
    <col min="1" max="1" width="119.5546875" style="11" customWidth="1"/>
    <col min="2" max="2" width="9.21875" style="11" customWidth="1"/>
    <col min="3" max="16384" width="9.21875" style="11"/>
  </cols>
  <sheetData>
    <row r="1" spans="1:1" ht="25.05" customHeight="1" x14ac:dyDescent="0.4">
      <c r="A1" s="77" t="s">
        <v>7</v>
      </c>
    </row>
    <row r="2" spans="1:1" s="24" customFormat="1" x14ac:dyDescent="0.25">
      <c r="A2" s="25" t="s">
        <v>8</v>
      </c>
    </row>
    <row r="3" spans="1:1" s="24" customFormat="1" ht="18" customHeight="1" x14ac:dyDescent="0.25">
      <c r="A3" s="26" t="s">
        <v>9</v>
      </c>
    </row>
    <row r="4" spans="1:1" s="24" customFormat="1" ht="31.5" customHeight="1" x14ac:dyDescent="0.25">
      <c r="A4" s="25" t="s">
        <v>10</v>
      </c>
    </row>
    <row r="5" spans="1:1" s="24" customFormat="1" ht="36" customHeight="1" x14ac:dyDescent="0.25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3">
      <c r="A7" s="38" t="s">
        <v>13</v>
      </c>
    </row>
    <row r="8" spans="1:1" x14ac:dyDescent="0.3">
      <c r="A8" s="13" t="s">
        <v>14</v>
      </c>
    </row>
    <row r="9" spans="1:1" x14ac:dyDescent="0.3">
      <c r="A9" s="37" t="s">
        <v>4</v>
      </c>
    </row>
    <row r="10" spans="1:1" ht="28.5" customHeight="1" x14ac:dyDescent="0.3">
      <c r="A10" s="39" t="s">
        <v>5</v>
      </c>
    </row>
    <row r="11" spans="1:1" x14ac:dyDescent="0.3">
      <c r="A11" s="8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21875" defaultRowHeight="15" customHeight="1" x14ac:dyDescent="0.25"/>
  <cols>
    <col min="1" max="1" width="34.77734375" style="1" customWidth="1"/>
    <col min="2" max="2" width="45.77734375" style="1" customWidth="1"/>
    <col min="3" max="3" width="16.5546875" style="1" bestFit="1" customWidth="1"/>
    <col min="4" max="4" width="12.5546875" style="1" bestFit="1" customWidth="1"/>
    <col min="5" max="5" width="14.77734375" style="1" customWidth="1"/>
    <col min="6" max="6" width="13.5546875" style="1" bestFit="1" customWidth="1"/>
    <col min="7" max="7" width="6.44140625" style="1" bestFit="1" customWidth="1"/>
    <col min="8" max="8" width="10.21875" style="1" customWidth="1"/>
    <col min="9" max="9" width="47.5546875" style="1" customWidth="1"/>
    <col min="10" max="10" width="44.44140625" style="2" customWidth="1"/>
    <col min="11" max="11" width="43.21875" style="1" customWidth="1"/>
    <col min="12" max="15" width="11.5546875" style="1" customWidth="1"/>
    <col min="16" max="16" width="13.21875" style="1" customWidth="1"/>
    <col min="17" max="17" width="14.77734375" style="1" customWidth="1"/>
    <col min="18" max="22" width="11.5546875" style="1" customWidth="1"/>
    <col min="23" max="23" width="13.21875" style="1" customWidth="1"/>
    <col min="24" max="24" width="14.77734375" style="1" customWidth="1"/>
    <col min="25" max="25" width="9.21875" style="1" customWidth="1"/>
    <col min="26" max="26" width="15.21875" style="1" customWidth="1"/>
    <col min="27" max="27" width="10.21875" style="1" customWidth="1"/>
    <col min="28" max="28" width="9.21875" style="1" customWidth="1"/>
    <col min="29" max="16384" width="9.21875" style="1"/>
  </cols>
  <sheetData>
    <row r="1" spans="1:15" ht="25.05" customHeight="1" x14ac:dyDescent="0.4">
      <c r="A1" s="77" t="s">
        <v>15</v>
      </c>
    </row>
    <row r="2" spans="1:15" ht="15.45" customHeight="1" x14ac:dyDescent="0.3">
      <c r="A2" s="143" t="str">
        <f>IF(provider_fill!B2="","Provider name:",CONCATENATE("Provider name: ",provider_fill!B2))</f>
        <v>Provider name: London Metropolitan University</v>
      </c>
      <c r="C2" s="26"/>
      <c r="D2" s="27"/>
      <c r="I2" s="2"/>
      <c r="J2" s="1"/>
    </row>
    <row r="3" spans="1:15" ht="15.45" customHeight="1" x14ac:dyDescent="0.3">
      <c r="A3" s="144" t="str">
        <f>IF(provider_fill!A2="","UKPRN:",CONCATENATE("UKPRN: ",provider_fill!A2))</f>
        <v>UKPRN: 10004048</v>
      </c>
      <c r="C3" s="26"/>
      <c r="D3" s="27"/>
      <c r="I3" s="2"/>
      <c r="J3" s="1"/>
    </row>
    <row r="4" spans="1:15" ht="17.25" customHeight="1" x14ac:dyDescent="0.25">
      <c r="A4" s="36" t="s">
        <v>16</v>
      </c>
      <c r="C4" s="29"/>
      <c r="D4" s="30"/>
      <c r="E4" s="3"/>
      <c r="F4" s="7"/>
      <c r="H4" s="5"/>
    </row>
    <row r="5" spans="1:15" ht="13.95" customHeight="1" x14ac:dyDescent="0.25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8.95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5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5">
      <c r="A9" s="79"/>
      <c r="B9" s="92"/>
      <c r="C9" s="89" t="s">
        <v>26</v>
      </c>
      <c r="D9" s="80" t="s">
        <v>27</v>
      </c>
    </row>
    <row r="10" spans="1:15" ht="15" customHeight="1" x14ac:dyDescent="0.25">
      <c r="A10" s="79"/>
      <c r="B10" s="92"/>
      <c r="C10" s="89" t="s">
        <v>28</v>
      </c>
      <c r="D10" s="80" t="s">
        <v>29</v>
      </c>
    </row>
    <row r="11" spans="1:15" ht="15" customHeight="1" x14ac:dyDescent="0.25">
      <c r="A11" s="79"/>
      <c r="B11" s="92"/>
      <c r="C11" s="89" t="s">
        <v>30</v>
      </c>
      <c r="D11" s="80" t="s">
        <v>31</v>
      </c>
    </row>
    <row r="12" spans="1:15" ht="15" customHeight="1" x14ac:dyDescent="0.25">
      <c r="A12" s="79"/>
      <c r="B12" s="93" t="s">
        <v>23</v>
      </c>
      <c r="C12" s="33" t="s">
        <v>32</v>
      </c>
      <c r="D12" s="81" t="s">
        <v>33</v>
      </c>
    </row>
    <row r="13" spans="1:15" ht="15" customHeight="1" x14ac:dyDescent="0.25">
      <c r="A13" s="79"/>
      <c r="B13" s="94" t="s">
        <v>34</v>
      </c>
      <c r="C13" s="34" t="s">
        <v>35</v>
      </c>
      <c r="D13" s="82" t="s">
        <v>36</v>
      </c>
      <c r="O13" s="6"/>
    </row>
    <row r="14" spans="1:15" ht="15" customHeight="1" x14ac:dyDescent="0.25">
      <c r="A14" s="79"/>
      <c r="B14" s="139"/>
      <c r="C14" s="89" t="s">
        <v>37</v>
      </c>
      <c r="D14" s="80" t="s">
        <v>38</v>
      </c>
      <c r="O14" s="6"/>
    </row>
    <row r="15" spans="1:15" ht="15" customHeight="1" x14ac:dyDescent="0.25">
      <c r="A15" s="79"/>
      <c r="B15" s="139"/>
      <c r="C15" s="89" t="s">
        <v>39</v>
      </c>
      <c r="D15" s="80" t="s">
        <v>40</v>
      </c>
      <c r="O15" s="6"/>
    </row>
    <row r="16" spans="1:15" ht="15" customHeight="1" x14ac:dyDescent="0.25">
      <c r="A16" s="79"/>
      <c r="B16" s="139"/>
      <c r="C16" s="89" t="s">
        <v>41</v>
      </c>
      <c r="D16" s="80" t="s">
        <v>42</v>
      </c>
      <c r="O16" s="6"/>
    </row>
    <row r="17" spans="1:25" ht="15" customHeight="1" x14ac:dyDescent="0.25">
      <c r="A17" s="79"/>
      <c r="B17" s="95" t="s">
        <v>43</v>
      </c>
      <c r="C17" s="33" t="s">
        <v>44</v>
      </c>
      <c r="D17" s="81" t="s">
        <v>45</v>
      </c>
    </row>
    <row r="18" spans="1:25" ht="15" customHeight="1" x14ac:dyDescent="0.25">
      <c r="A18" s="79"/>
      <c r="B18" s="96" t="s">
        <v>46</v>
      </c>
      <c r="C18" s="34" t="s">
        <v>47</v>
      </c>
      <c r="D18" s="82" t="s">
        <v>48</v>
      </c>
      <c r="O18" s="6"/>
    </row>
    <row r="19" spans="1:25" ht="15" customHeight="1" thickBot="1" x14ac:dyDescent="0.3">
      <c r="A19" s="79"/>
      <c r="B19" s="97" t="s">
        <v>46</v>
      </c>
      <c r="C19" s="35" t="s">
        <v>49</v>
      </c>
      <c r="D19" s="83" t="s">
        <v>36</v>
      </c>
      <c r="O19" s="6"/>
    </row>
    <row r="20" spans="1:25" ht="15" customHeight="1" x14ac:dyDescent="0.25">
      <c r="A20" s="140" t="s">
        <v>50</v>
      </c>
      <c r="B20" s="91" t="s">
        <v>23</v>
      </c>
      <c r="C20" s="32" t="s">
        <v>24</v>
      </c>
      <c r="D20" s="141" t="s">
        <v>51</v>
      </c>
      <c r="J20" s="1"/>
      <c r="K20" s="2"/>
    </row>
    <row r="21" spans="1:25" ht="15" customHeight="1" x14ac:dyDescent="0.25">
      <c r="A21" s="79"/>
      <c r="B21" s="98"/>
      <c r="C21" s="89" t="s">
        <v>26</v>
      </c>
      <c r="D21" s="80" t="s">
        <v>52</v>
      </c>
      <c r="J21" s="1"/>
      <c r="K21" s="2"/>
    </row>
    <row r="22" spans="1:25" ht="15" customHeight="1" x14ac:dyDescent="0.25">
      <c r="A22" s="79"/>
      <c r="B22" s="98"/>
      <c r="C22" s="89" t="s">
        <v>28</v>
      </c>
      <c r="D22" s="80" t="s">
        <v>53</v>
      </c>
      <c r="J22" s="1"/>
      <c r="K22" s="2"/>
    </row>
    <row r="23" spans="1:25" ht="15" customHeight="1" x14ac:dyDescent="0.25">
      <c r="A23" s="79"/>
      <c r="B23" s="98"/>
      <c r="C23" s="89" t="s">
        <v>30</v>
      </c>
      <c r="D23" s="80" t="s">
        <v>54</v>
      </c>
      <c r="J23" s="1"/>
      <c r="K23" s="2"/>
    </row>
    <row r="24" spans="1:25" ht="13.95" customHeight="1" x14ac:dyDescent="0.25">
      <c r="A24" s="79"/>
      <c r="B24" s="93" t="s">
        <v>23</v>
      </c>
      <c r="C24" s="33" t="s">
        <v>32</v>
      </c>
      <c r="D24" s="81" t="s">
        <v>55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3.95" customHeight="1" x14ac:dyDescent="0.25">
      <c r="A25" s="79"/>
      <c r="B25" s="94" t="s">
        <v>34</v>
      </c>
      <c r="C25" s="34" t="s">
        <v>35</v>
      </c>
      <c r="D25" s="82" t="s">
        <v>56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3.95" customHeight="1" x14ac:dyDescent="0.25">
      <c r="A26" s="79"/>
      <c r="B26" s="145"/>
      <c r="C26" s="89" t="s">
        <v>37</v>
      </c>
      <c r="D26" s="80" t="s">
        <v>57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3.95" customHeight="1" x14ac:dyDescent="0.25">
      <c r="A27" s="79"/>
      <c r="B27" s="145"/>
      <c r="C27" s="89" t="s">
        <v>39</v>
      </c>
      <c r="D27" s="80" t="s">
        <v>58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3.95" customHeight="1" x14ac:dyDescent="0.25">
      <c r="A28" s="79"/>
      <c r="B28" s="145"/>
      <c r="C28" s="89" t="s">
        <v>41</v>
      </c>
      <c r="D28" s="80" t="s">
        <v>59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3">
      <c r="A29" s="79"/>
      <c r="B29" s="95" t="s">
        <v>43</v>
      </c>
      <c r="C29" s="33" t="s">
        <v>44</v>
      </c>
      <c r="D29" s="81" t="s">
        <v>60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3">
      <c r="A30" s="79"/>
      <c r="B30" s="96" t="s">
        <v>46</v>
      </c>
      <c r="C30" s="34" t="s">
        <v>47</v>
      </c>
      <c r="D30" s="82" t="s">
        <v>61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5">
      <c r="A31" s="86"/>
      <c r="B31" s="99" t="s">
        <v>46</v>
      </c>
      <c r="C31" s="87" t="s">
        <v>49</v>
      </c>
      <c r="D31" s="88" t="s">
        <v>62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3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3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3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3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3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3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3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3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3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3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3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3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3">
      <c r="J44" s="1"/>
      <c r="N44" s="20"/>
      <c r="O44" s="21"/>
      <c r="P44" s="21"/>
    </row>
    <row r="45" spans="10:27" ht="15" customHeight="1" x14ac:dyDescent="0.3">
      <c r="J45" s="1"/>
      <c r="N45" s="20"/>
      <c r="O45" s="21"/>
      <c r="P45" s="21"/>
    </row>
    <row r="46" spans="10:27" ht="15" customHeight="1" x14ac:dyDescent="0.3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3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3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3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3">
      <c r="J50" s="1"/>
      <c r="N50" s="20"/>
      <c r="O50" s="21"/>
      <c r="P50" s="22"/>
    </row>
    <row r="51" spans="10:25" ht="15" customHeight="1" x14ac:dyDescent="0.3">
      <c r="J51" s="1"/>
      <c r="N51" s="20"/>
      <c r="O51" s="21"/>
      <c r="P51" s="22"/>
    </row>
    <row r="52" spans="10:25" ht="15" customHeight="1" x14ac:dyDescent="0.3">
      <c r="J52" s="1"/>
      <c r="N52" s="20"/>
      <c r="O52" s="21"/>
      <c r="P52" s="22"/>
    </row>
    <row r="53" spans="10:25" ht="15" customHeight="1" x14ac:dyDescent="0.3">
      <c r="J53" s="1"/>
      <c r="N53" s="20"/>
      <c r="O53" s="21"/>
      <c r="P53" s="22"/>
    </row>
    <row r="54" spans="10:25" ht="15" customHeight="1" x14ac:dyDescent="0.3">
      <c r="J54" s="1"/>
      <c r="N54" s="20"/>
      <c r="O54" s="21"/>
      <c r="P54" s="22"/>
    </row>
    <row r="55" spans="10:25" ht="15" customHeight="1" x14ac:dyDescent="0.3">
      <c r="J55" s="1"/>
      <c r="N55" s="20"/>
      <c r="O55" s="21"/>
      <c r="P55" s="21"/>
    </row>
    <row r="56" spans="10:25" ht="15" customHeight="1" x14ac:dyDescent="0.3">
      <c r="J56" s="1"/>
      <c r="N56" s="20"/>
      <c r="O56" s="21"/>
      <c r="P56" s="21"/>
    </row>
    <row r="57" spans="10:25" ht="15" customHeight="1" x14ac:dyDescent="0.3">
      <c r="J57" s="1"/>
      <c r="N57" s="20"/>
      <c r="O57" s="21"/>
      <c r="P57" s="21"/>
    </row>
    <row r="58" spans="10:25" ht="15" customHeight="1" x14ac:dyDescent="0.3">
      <c r="J58" s="1"/>
      <c r="N58" s="20"/>
      <c r="O58" s="21"/>
      <c r="P58" s="21"/>
    </row>
    <row r="59" spans="10:25" ht="15" customHeight="1" x14ac:dyDescent="0.3">
      <c r="J59" s="1"/>
      <c r="N59" s="20"/>
      <c r="O59" s="21"/>
      <c r="P59" s="21"/>
    </row>
    <row r="60" spans="10:25" ht="15" customHeight="1" x14ac:dyDescent="0.3">
      <c r="J60" s="1"/>
      <c r="N60" s="20"/>
      <c r="O60" s="21"/>
      <c r="P60" s="21"/>
    </row>
    <row r="61" spans="10:25" ht="15" customHeight="1" x14ac:dyDescent="0.3">
      <c r="J61" s="1"/>
      <c r="N61" s="20"/>
      <c r="O61" s="21"/>
      <c r="P61" s="21"/>
    </row>
    <row r="62" spans="10:25" ht="15" customHeight="1" x14ac:dyDescent="0.3">
      <c r="J62" s="1"/>
      <c r="N62" s="20"/>
      <c r="O62" s="21"/>
      <c r="P62" s="21"/>
    </row>
    <row r="63" spans="10:25" ht="15" customHeight="1" x14ac:dyDescent="0.3">
      <c r="J63" s="1"/>
      <c r="N63" s="20"/>
      <c r="O63" s="21"/>
      <c r="P63" s="21"/>
    </row>
    <row r="64" spans="10:25" ht="15" customHeight="1" x14ac:dyDescent="0.3">
      <c r="J64" s="1"/>
      <c r="N64" s="20"/>
      <c r="O64" s="21"/>
      <c r="P64" s="21"/>
    </row>
    <row r="65" spans="2:16" ht="15" customHeight="1" x14ac:dyDescent="0.3">
      <c r="J65" s="1"/>
      <c r="N65" s="20"/>
      <c r="O65" s="21"/>
      <c r="P65" s="21"/>
    </row>
    <row r="66" spans="2:16" ht="15" customHeight="1" x14ac:dyDescent="0.3">
      <c r="J66" s="1"/>
      <c r="N66" s="20"/>
      <c r="O66" s="21"/>
      <c r="P66" s="22"/>
    </row>
    <row r="67" spans="2:16" ht="15" customHeight="1" x14ac:dyDescent="0.3">
      <c r="J67" s="1"/>
      <c r="N67" s="20"/>
      <c r="O67" s="21"/>
      <c r="P67" s="22"/>
    </row>
    <row r="68" spans="2:16" ht="15" customHeight="1" x14ac:dyDescent="0.3">
      <c r="J68" s="1"/>
      <c r="N68" s="20"/>
      <c r="O68" s="21"/>
      <c r="P68" s="22"/>
    </row>
    <row r="69" spans="2:16" ht="15" customHeight="1" x14ac:dyDescent="0.3">
      <c r="J69" s="1"/>
      <c r="N69" s="20"/>
      <c r="O69" s="21"/>
      <c r="P69" s="22"/>
    </row>
    <row r="70" spans="2:16" ht="15" customHeight="1" x14ac:dyDescent="0.3">
      <c r="J70" s="1"/>
      <c r="N70" s="20"/>
      <c r="O70" s="21"/>
      <c r="P70" s="22"/>
    </row>
    <row r="71" spans="2:16" ht="15" customHeight="1" x14ac:dyDescent="0.3">
      <c r="J71" s="1"/>
      <c r="N71" s="20"/>
      <c r="O71" s="21"/>
      <c r="P71" s="21"/>
    </row>
    <row r="72" spans="2:16" ht="15" customHeight="1" x14ac:dyDescent="0.3">
      <c r="J72" s="1"/>
      <c r="N72" s="20"/>
      <c r="O72" s="21"/>
      <c r="P72" s="21"/>
    </row>
    <row r="73" spans="2:16" ht="15" customHeight="1" x14ac:dyDescent="0.3">
      <c r="J73" s="1"/>
      <c r="N73" s="20"/>
      <c r="O73" s="21"/>
      <c r="P73" s="21"/>
    </row>
    <row r="74" spans="2:16" ht="15" customHeight="1" x14ac:dyDescent="0.3">
      <c r="J74" s="1"/>
      <c r="N74" s="20"/>
      <c r="O74" s="21"/>
      <c r="P74" s="21"/>
    </row>
    <row r="75" spans="2:16" ht="15" customHeight="1" x14ac:dyDescent="0.3">
      <c r="J75" s="1"/>
      <c r="N75" s="20"/>
      <c r="O75" s="21"/>
      <c r="P75" s="21"/>
    </row>
    <row r="76" spans="2:16" ht="15" customHeight="1" x14ac:dyDescent="0.25">
      <c r="J76" s="1"/>
    </row>
    <row r="77" spans="2:16" ht="15" customHeight="1" x14ac:dyDescent="0.3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3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3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>
      <selection activeCell="C56" sqref="C56:I61"/>
    </sheetView>
  </sheetViews>
  <sheetFormatPr defaultColWidth="9.21875" defaultRowHeight="14.4" x14ac:dyDescent="0.3"/>
  <cols>
    <col min="1" max="1" width="39.21875" style="11" customWidth="1"/>
    <col min="2" max="2" width="45.77734375" style="11" customWidth="1"/>
    <col min="3" max="3" width="18.21875" style="11" bestFit="1" customWidth="1"/>
    <col min="4" max="4" width="15.21875" style="11" bestFit="1" customWidth="1"/>
    <col min="5" max="5" width="18.77734375" style="11" customWidth="1"/>
    <col min="6" max="6" width="19.44140625" style="11" customWidth="1"/>
    <col min="7" max="7" width="22.21875" style="11" customWidth="1"/>
    <col min="8" max="8" width="24.21875" style="11" customWidth="1"/>
    <col min="9" max="9" width="21.21875" style="11" customWidth="1"/>
    <col min="10" max="11" width="18.77734375" style="11" customWidth="1"/>
    <col min="12" max="12" width="9.21875" style="11" customWidth="1"/>
    <col min="13" max="15" width="9.21875" customWidth="1"/>
    <col min="16" max="16" width="9.21875" style="11" customWidth="1"/>
    <col min="17" max="16384" width="9.21875" style="11"/>
  </cols>
  <sheetData>
    <row r="1" spans="1:11" s="1" customFormat="1" ht="25.05" customHeight="1" x14ac:dyDescent="0.4">
      <c r="A1" s="77" t="s">
        <v>15</v>
      </c>
      <c r="J1" s="2"/>
    </row>
    <row r="2" spans="1:11" s="1" customFormat="1" ht="15.45" customHeight="1" x14ac:dyDescent="0.3">
      <c r="A2" s="143" t="str">
        <f>IF(provider_fill!B2="","Provider name: ",CONCATENATE("Provider name: ",provider_fill!B2))</f>
        <v>Provider name: London Metropolitan University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45" customHeight="1" x14ac:dyDescent="0.3">
      <c r="A3" s="144" t="str">
        <f>IF(provider_fill!A2="","UKPRN: ",CONCATENATE("UKPRN: ",provider_fill!A2))</f>
        <v>UKPRN: 10004048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5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3.8" x14ac:dyDescent="0.25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5">
      <c r="A6" s="129" t="s">
        <v>63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5">
      <c r="A7" s="130" t="s">
        <v>64</v>
      </c>
      <c r="B7" s="131" t="s">
        <v>65</v>
      </c>
      <c r="C7" s="120" t="s">
        <v>66</v>
      </c>
      <c r="D7" s="121" t="s">
        <v>20</v>
      </c>
      <c r="E7" s="122" t="s">
        <v>67</v>
      </c>
      <c r="F7" s="123" t="s">
        <v>68</v>
      </c>
      <c r="G7" s="124" t="s">
        <v>69</v>
      </c>
      <c r="H7" s="124" t="s">
        <v>70</v>
      </c>
      <c r="I7" s="124" t="s">
        <v>71</v>
      </c>
      <c r="J7" s="125" t="s">
        <v>72</v>
      </c>
      <c r="K7" s="126" t="s">
        <v>73</v>
      </c>
    </row>
    <row r="8" spans="1:11" x14ac:dyDescent="0.3">
      <c r="A8" s="105" t="s">
        <v>22</v>
      </c>
      <c r="B8" s="132" t="s">
        <v>74</v>
      </c>
      <c r="C8" s="104" t="s">
        <v>23</v>
      </c>
      <c r="D8" s="43" t="s">
        <v>24</v>
      </c>
      <c r="E8" s="44" t="s">
        <v>75</v>
      </c>
      <c r="F8" s="45" t="s">
        <v>76</v>
      </c>
      <c r="G8" s="45" t="s">
        <v>77</v>
      </c>
      <c r="H8" s="45" t="s">
        <v>78</v>
      </c>
      <c r="I8" s="45" t="s">
        <v>79</v>
      </c>
      <c r="J8" s="46" t="s">
        <v>80</v>
      </c>
      <c r="K8" s="127" t="s">
        <v>81</v>
      </c>
    </row>
    <row r="9" spans="1:11" x14ac:dyDescent="0.3">
      <c r="A9" s="111"/>
      <c r="B9" s="133" t="s">
        <v>74</v>
      </c>
      <c r="C9" s="101" t="s">
        <v>23</v>
      </c>
      <c r="D9" s="47" t="s">
        <v>26</v>
      </c>
      <c r="E9" s="48" t="s">
        <v>82</v>
      </c>
      <c r="F9" s="49" t="s">
        <v>83</v>
      </c>
      <c r="G9" s="49" t="s">
        <v>84</v>
      </c>
      <c r="H9" s="49" t="s">
        <v>85</v>
      </c>
      <c r="I9" s="49" t="s">
        <v>86</v>
      </c>
      <c r="J9" s="50" t="s">
        <v>81</v>
      </c>
      <c r="K9" s="112" t="s">
        <v>87</v>
      </c>
    </row>
    <row r="10" spans="1:11" x14ac:dyDescent="0.3">
      <c r="A10" s="111"/>
      <c r="B10" s="133" t="s">
        <v>74</v>
      </c>
      <c r="C10" s="101" t="s">
        <v>23</v>
      </c>
      <c r="D10" s="47" t="s">
        <v>88</v>
      </c>
      <c r="E10" s="48" t="s">
        <v>89</v>
      </c>
      <c r="F10" s="49" t="s">
        <v>90</v>
      </c>
      <c r="G10" s="49" t="s">
        <v>91</v>
      </c>
      <c r="H10" s="49" t="s">
        <v>92</v>
      </c>
      <c r="I10" s="49" t="s">
        <v>93</v>
      </c>
      <c r="J10" s="50" t="s">
        <v>80</v>
      </c>
      <c r="K10" s="112" t="s">
        <v>81</v>
      </c>
    </row>
    <row r="11" spans="1:11" x14ac:dyDescent="0.3">
      <c r="A11" s="111"/>
      <c r="B11" s="133" t="s">
        <v>74</v>
      </c>
      <c r="C11" s="101" t="s">
        <v>23</v>
      </c>
      <c r="D11" s="47" t="s">
        <v>30</v>
      </c>
      <c r="E11" s="48" t="s">
        <v>94</v>
      </c>
      <c r="F11" s="49" t="s">
        <v>95</v>
      </c>
      <c r="G11" s="49" t="s">
        <v>96</v>
      </c>
      <c r="H11" s="49" t="s">
        <v>95</v>
      </c>
      <c r="I11" s="49" t="s">
        <v>97</v>
      </c>
      <c r="J11" s="50" t="s">
        <v>80</v>
      </c>
      <c r="K11" s="112" t="s">
        <v>81</v>
      </c>
    </row>
    <row r="12" spans="1:11" x14ac:dyDescent="0.3">
      <c r="A12" s="111"/>
      <c r="B12" s="133" t="s">
        <v>74</v>
      </c>
      <c r="C12" s="101" t="s">
        <v>23</v>
      </c>
      <c r="D12" s="47" t="s">
        <v>32</v>
      </c>
      <c r="E12" s="48" t="s">
        <v>98</v>
      </c>
      <c r="F12" s="49" t="s">
        <v>99</v>
      </c>
      <c r="G12" s="49" t="s">
        <v>100</v>
      </c>
      <c r="H12" s="49" t="s">
        <v>101</v>
      </c>
      <c r="I12" s="49" t="s">
        <v>102</v>
      </c>
      <c r="J12" s="50" t="s">
        <v>81</v>
      </c>
      <c r="K12" s="112" t="s">
        <v>103</v>
      </c>
    </row>
    <row r="13" spans="1:11" x14ac:dyDescent="0.3">
      <c r="A13" s="111"/>
      <c r="B13" s="133" t="s">
        <v>74</v>
      </c>
      <c r="C13" s="51" t="s">
        <v>23</v>
      </c>
      <c r="D13" s="52" t="s">
        <v>104</v>
      </c>
      <c r="E13" s="53" t="s">
        <v>105</v>
      </c>
      <c r="F13" s="54" t="s">
        <v>106</v>
      </c>
      <c r="G13" s="54" t="s">
        <v>107</v>
      </c>
      <c r="H13" s="54" t="s">
        <v>108</v>
      </c>
      <c r="I13" s="54" t="s">
        <v>109</v>
      </c>
      <c r="J13" s="55" t="s">
        <v>81</v>
      </c>
      <c r="K13" s="113" t="s">
        <v>110</v>
      </c>
    </row>
    <row r="14" spans="1:11" x14ac:dyDescent="0.3">
      <c r="A14" s="111"/>
      <c r="B14" s="133" t="s">
        <v>74</v>
      </c>
      <c r="C14" s="56" t="s">
        <v>111</v>
      </c>
      <c r="D14" s="57">
        <v>1</v>
      </c>
      <c r="E14" s="58" t="s">
        <v>112</v>
      </c>
      <c r="F14" s="59" t="s">
        <v>113</v>
      </c>
      <c r="G14" s="59" t="s">
        <v>114</v>
      </c>
      <c r="H14" s="59" t="s">
        <v>115</v>
      </c>
      <c r="I14" s="59" t="s">
        <v>116</v>
      </c>
      <c r="J14" s="60" t="s">
        <v>81</v>
      </c>
      <c r="K14" s="114" t="s">
        <v>103</v>
      </c>
    </row>
    <row r="15" spans="1:11" x14ac:dyDescent="0.3">
      <c r="A15" s="111"/>
      <c r="B15" s="133" t="s">
        <v>74</v>
      </c>
      <c r="C15" s="101" t="s">
        <v>43</v>
      </c>
      <c r="D15" s="61">
        <v>2</v>
      </c>
      <c r="E15" s="48" t="s">
        <v>117</v>
      </c>
      <c r="F15" s="49" t="s">
        <v>118</v>
      </c>
      <c r="G15" s="49" t="s">
        <v>119</v>
      </c>
      <c r="H15" s="49" t="s">
        <v>120</v>
      </c>
      <c r="I15" s="49" t="s">
        <v>121</v>
      </c>
      <c r="J15" s="50" t="s">
        <v>81</v>
      </c>
      <c r="K15" s="112" t="s">
        <v>122</v>
      </c>
    </row>
    <row r="16" spans="1:11" x14ac:dyDescent="0.3">
      <c r="A16" s="111"/>
      <c r="B16" s="133" t="s">
        <v>74</v>
      </c>
      <c r="C16" s="101" t="s">
        <v>43</v>
      </c>
      <c r="D16" s="61">
        <v>3</v>
      </c>
      <c r="E16" s="48" t="s">
        <v>123</v>
      </c>
      <c r="F16" s="49" t="s">
        <v>124</v>
      </c>
      <c r="G16" s="49" t="s">
        <v>125</v>
      </c>
      <c r="H16" s="49" t="s">
        <v>126</v>
      </c>
      <c r="I16" s="49" t="s">
        <v>127</v>
      </c>
      <c r="J16" s="50" t="s">
        <v>81</v>
      </c>
      <c r="K16" s="112" t="s">
        <v>87</v>
      </c>
    </row>
    <row r="17" spans="1:11" x14ac:dyDescent="0.3">
      <c r="A17" s="111"/>
      <c r="B17" s="133" t="s">
        <v>74</v>
      </c>
      <c r="C17" s="101" t="s">
        <v>43</v>
      </c>
      <c r="D17" s="61">
        <v>4</v>
      </c>
      <c r="E17" s="48" t="s">
        <v>75</v>
      </c>
      <c r="F17" s="49" t="s">
        <v>128</v>
      </c>
      <c r="G17" s="49" t="s">
        <v>129</v>
      </c>
      <c r="H17" s="49" t="s">
        <v>118</v>
      </c>
      <c r="I17" s="49" t="s">
        <v>109</v>
      </c>
      <c r="J17" s="50" t="s">
        <v>80</v>
      </c>
      <c r="K17" s="112" t="s">
        <v>81</v>
      </c>
    </row>
    <row r="18" spans="1:11" x14ac:dyDescent="0.3">
      <c r="A18" s="111"/>
      <c r="B18" s="133" t="s">
        <v>74</v>
      </c>
      <c r="C18" s="101" t="s">
        <v>43</v>
      </c>
      <c r="D18" s="61">
        <v>5</v>
      </c>
      <c r="E18" s="48" t="s">
        <v>130</v>
      </c>
      <c r="F18" s="49" t="s">
        <v>125</v>
      </c>
      <c r="G18" s="49" t="s">
        <v>131</v>
      </c>
      <c r="H18" s="49" t="s">
        <v>132</v>
      </c>
      <c r="I18" s="49" t="s">
        <v>133</v>
      </c>
      <c r="J18" s="50" t="s">
        <v>80</v>
      </c>
      <c r="K18" s="112" t="s">
        <v>81</v>
      </c>
    </row>
    <row r="19" spans="1:11" x14ac:dyDescent="0.3">
      <c r="A19" s="111"/>
      <c r="B19" s="133" t="s">
        <v>74</v>
      </c>
      <c r="C19" s="101" t="s">
        <v>43</v>
      </c>
      <c r="D19" s="47" t="s">
        <v>134</v>
      </c>
      <c r="E19" s="48" t="s">
        <v>81</v>
      </c>
      <c r="F19" s="49" t="s">
        <v>81</v>
      </c>
      <c r="G19" s="49" t="s">
        <v>81</v>
      </c>
      <c r="H19" s="49" t="s">
        <v>81</v>
      </c>
      <c r="I19" s="49" t="s">
        <v>81</v>
      </c>
      <c r="J19" s="50" t="s">
        <v>80</v>
      </c>
      <c r="K19" s="112" t="s">
        <v>81</v>
      </c>
    </row>
    <row r="20" spans="1:11" x14ac:dyDescent="0.3">
      <c r="A20" s="111"/>
      <c r="B20" s="133" t="s">
        <v>74</v>
      </c>
      <c r="C20" s="51" t="s">
        <v>43</v>
      </c>
      <c r="D20" s="62" t="s">
        <v>104</v>
      </c>
      <c r="E20" s="63" t="s">
        <v>81</v>
      </c>
      <c r="F20" s="64" t="s">
        <v>81</v>
      </c>
      <c r="G20" s="64" t="s">
        <v>81</v>
      </c>
      <c r="H20" s="64" t="s">
        <v>81</v>
      </c>
      <c r="I20" s="64" t="s">
        <v>81</v>
      </c>
      <c r="J20" s="65" t="s">
        <v>80</v>
      </c>
      <c r="K20" s="115" t="s">
        <v>80</v>
      </c>
    </row>
    <row r="21" spans="1:11" x14ac:dyDescent="0.3">
      <c r="A21" s="111"/>
      <c r="B21" s="133" t="s">
        <v>74</v>
      </c>
      <c r="C21" s="104" t="s">
        <v>46</v>
      </c>
      <c r="D21" s="66" t="s">
        <v>47</v>
      </c>
      <c r="E21" s="58" t="s">
        <v>135</v>
      </c>
      <c r="F21" s="59" t="s">
        <v>136</v>
      </c>
      <c r="G21" s="59" t="s">
        <v>119</v>
      </c>
      <c r="H21" s="59" t="s">
        <v>137</v>
      </c>
      <c r="I21" s="59" t="s">
        <v>138</v>
      </c>
      <c r="J21" s="60" t="s">
        <v>81</v>
      </c>
      <c r="K21" s="114" t="s">
        <v>130</v>
      </c>
    </row>
    <row r="22" spans="1:11" x14ac:dyDescent="0.3">
      <c r="A22" s="111"/>
      <c r="B22" s="133" t="s">
        <v>74</v>
      </c>
      <c r="C22" s="101" t="s">
        <v>46</v>
      </c>
      <c r="D22" s="67" t="s">
        <v>49</v>
      </c>
      <c r="E22" s="68" t="s">
        <v>139</v>
      </c>
      <c r="F22" s="69" t="s">
        <v>140</v>
      </c>
      <c r="G22" s="69" t="s">
        <v>141</v>
      </c>
      <c r="H22" s="69" t="s">
        <v>142</v>
      </c>
      <c r="I22" s="69" t="s">
        <v>116</v>
      </c>
      <c r="J22" s="70" t="s">
        <v>81</v>
      </c>
      <c r="K22" s="116" t="s">
        <v>143</v>
      </c>
    </row>
    <row r="23" spans="1:11" ht="15" customHeight="1" thickBot="1" x14ac:dyDescent="0.35">
      <c r="A23" s="111"/>
      <c r="B23" s="134" t="s">
        <v>74</v>
      </c>
      <c r="C23" s="71" t="s">
        <v>46</v>
      </c>
      <c r="D23" s="72" t="s">
        <v>104</v>
      </c>
      <c r="E23" s="73" t="s">
        <v>81</v>
      </c>
      <c r="F23" s="74" t="s">
        <v>81</v>
      </c>
      <c r="G23" s="74" t="s">
        <v>81</v>
      </c>
      <c r="H23" s="74" t="s">
        <v>81</v>
      </c>
      <c r="I23" s="74" t="s">
        <v>81</v>
      </c>
      <c r="J23" s="75" t="s">
        <v>80</v>
      </c>
      <c r="K23" s="117" t="s">
        <v>80</v>
      </c>
    </row>
    <row r="24" spans="1:11" x14ac:dyDescent="0.3">
      <c r="A24" s="111"/>
      <c r="B24" s="135" t="s">
        <v>144</v>
      </c>
      <c r="C24" s="104" t="s">
        <v>23</v>
      </c>
      <c r="D24" s="76" t="s">
        <v>24</v>
      </c>
      <c r="E24" s="58" t="s">
        <v>81</v>
      </c>
      <c r="F24" s="59" t="s">
        <v>81</v>
      </c>
      <c r="G24" s="59" t="s">
        <v>81</v>
      </c>
      <c r="H24" s="59" t="s">
        <v>81</v>
      </c>
      <c r="I24" s="59" t="s">
        <v>81</v>
      </c>
      <c r="J24" s="60" t="s">
        <v>80</v>
      </c>
      <c r="K24" s="114" t="s">
        <v>80</v>
      </c>
    </row>
    <row r="25" spans="1:11" x14ac:dyDescent="0.3">
      <c r="A25" s="111"/>
      <c r="B25" s="136" t="s">
        <v>144</v>
      </c>
      <c r="C25" s="101" t="s">
        <v>23</v>
      </c>
      <c r="D25" s="47" t="s">
        <v>26</v>
      </c>
      <c r="E25" s="48" t="s">
        <v>81</v>
      </c>
      <c r="F25" s="49" t="s">
        <v>81</v>
      </c>
      <c r="G25" s="49" t="s">
        <v>81</v>
      </c>
      <c r="H25" s="49" t="s">
        <v>81</v>
      </c>
      <c r="I25" s="49" t="s">
        <v>81</v>
      </c>
      <c r="J25" s="50" t="s">
        <v>80</v>
      </c>
      <c r="K25" s="112" t="s">
        <v>80</v>
      </c>
    </row>
    <row r="26" spans="1:11" x14ac:dyDescent="0.3">
      <c r="A26" s="111"/>
      <c r="B26" s="136" t="s">
        <v>144</v>
      </c>
      <c r="C26" s="101" t="s">
        <v>23</v>
      </c>
      <c r="D26" s="47" t="s">
        <v>88</v>
      </c>
      <c r="E26" s="48" t="s">
        <v>81</v>
      </c>
      <c r="F26" s="49" t="s">
        <v>81</v>
      </c>
      <c r="G26" s="49" t="s">
        <v>81</v>
      </c>
      <c r="H26" s="49" t="s">
        <v>81</v>
      </c>
      <c r="I26" s="49" t="s">
        <v>81</v>
      </c>
      <c r="J26" s="50" t="s">
        <v>80</v>
      </c>
      <c r="K26" s="112" t="s">
        <v>80</v>
      </c>
    </row>
    <row r="27" spans="1:11" x14ac:dyDescent="0.3">
      <c r="A27" s="111"/>
      <c r="B27" s="136" t="s">
        <v>144</v>
      </c>
      <c r="C27" s="101" t="s">
        <v>23</v>
      </c>
      <c r="D27" s="47" t="s">
        <v>30</v>
      </c>
      <c r="E27" s="48" t="s">
        <v>80</v>
      </c>
      <c r="F27" s="49" t="s">
        <v>80</v>
      </c>
      <c r="G27" s="49" t="s">
        <v>80</v>
      </c>
      <c r="H27" s="49" t="s">
        <v>80</v>
      </c>
      <c r="I27" s="49" t="s">
        <v>80</v>
      </c>
      <c r="J27" s="50" t="s">
        <v>80</v>
      </c>
      <c r="K27" s="112" t="s">
        <v>80</v>
      </c>
    </row>
    <row r="28" spans="1:11" x14ac:dyDescent="0.3">
      <c r="A28" s="111"/>
      <c r="B28" s="136" t="s">
        <v>144</v>
      </c>
      <c r="C28" s="101" t="s">
        <v>23</v>
      </c>
      <c r="D28" s="47" t="s">
        <v>32</v>
      </c>
      <c r="E28" s="48" t="s">
        <v>145</v>
      </c>
      <c r="F28" s="49" t="s">
        <v>146</v>
      </c>
      <c r="G28" s="49" t="s">
        <v>147</v>
      </c>
      <c r="H28" s="49" t="s">
        <v>148</v>
      </c>
      <c r="I28" s="49" t="s">
        <v>148</v>
      </c>
      <c r="J28" s="50" t="s">
        <v>80</v>
      </c>
      <c r="K28" s="112" t="s">
        <v>80</v>
      </c>
    </row>
    <row r="29" spans="1:11" x14ac:dyDescent="0.3">
      <c r="A29" s="111"/>
      <c r="B29" s="136" t="s">
        <v>144</v>
      </c>
      <c r="C29" s="51" t="s">
        <v>23</v>
      </c>
      <c r="D29" s="52" t="s">
        <v>104</v>
      </c>
      <c r="E29" s="53" t="s">
        <v>81</v>
      </c>
      <c r="F29" s="54" t="s">
        <v>81</v>
      </c>
      <c r="G29" s="54" t="s">
        <v>81</v>
      </c>
      <c r="H29" s="54" t="s">
        <v>81</v>
      </c>
      <c r="I29" s="54" t="s">
        <v>81</v>
      </c>
      <c r="J29" s="55" t="s">
        <v>80</v>
      </c>
      <c r="K29" s="113" t="s">
        <v>80</v>
      </c>
    </row>
    <row r="30" spans="1:11" x14ac:dyDescent="0.3">
      <c r="A30" s="111"/>
      <c r="B30" s="136" t="s">
        <v>144</v>
      </c>
      <c r="C30" s="56" t="s">
        <v>111</v>
      </c>
      <c r="D30" s="57">
        <v>1</v>
      </c>
      <c r="E30" s="58" t="s">
        <v>81</v>
      </c>
      <c r="F30" s="59" t="s">
        <v>81</v>
      </c>
      <c r="G30" s="59" t="s">
        <v>81</v>
      </c>
      <c r="H30" s="59" t="s">
        <v>81</v>
      </c>
      <c r="I30" s="59" t="s">
        <v>81</v>
      </c>
      <c r="J30" s="60" t="s">
        <v>80</v>
      </c>
      <c r="K30" s="114" t="s">
        <v>81</v>
      </c>
    </row>
    <row r="31" spans="1:11" x14ac:dyDescent="0.3">
      <c r="A31" s="111"/>
      <c r="B31" s="136" t="s">
        <v>144</v>
      </c>
      <c r="C31" s="101" t="s">
        <v>43</v>
      </c>
      <c r="D31" s="61">
        <v>2</v>
      </c>
      <c r="E31" s="48" t="s">
        <v>81</v>
      </c>
      <c r="F31" s="49" t="s">
        <v>81</v>
      </c>
      <c r="G31" s="49" t="s">
        <v>81</v>
      </c>
      <c r="H31" s="49" t="s">
        <v>81</v>
      </c>
      <c r="I31" s="49" t="s">
        <v>81</v>
      </c>
      <c r="J31" s="50" t="s">
        <v>80</v>
      </c>
      <c r="K31" s="112" t="s">
        <v>80</v>
      </c>
    </row>
    <row r="32" spans="1:11" x14ac:dyDescent="0.3">
      <c r="A32" s="111"/>
      <c r="B32" s="136" t="s">
        <v>144</v>
      </c>
      <c r="C32" s="101" t="s">
        <v>43</v>
      </c>
      <c r="D32" s="61">
        <v>3</v>
      </c>
      <c r="E32" s="48" t="s">
        <v>81</v>
      </c>
      <c r="F32" s="49" t="s">
        <v>81</v>
      </c>
      <c r="G32" s="49" t="s">
        <v>81</v>
      </c>
      <c r="H32" s="49" t="s">
        <v>81</v>
      </c>
      <c r="I32" s="49" t="s">
        <v>81</v>
      </c>
      <c r="J32" s="50" t="s">
        <v>80</v>
      </c>
      <c r="K32" s="112" t="s">
        <v>80</v>
      </c>
    </row>
    <row r="33" spans="1:11" x14ac:dyDescent="0.3">
      <c r="A33" s="111"/>
      <c r="B33" s="136" t="s">
        <v>144</v>
      </c>
      <c r="C33" s="101" t="s">
        <v>43</v>
      </c>
      <c r="D33" s="61">
        <v>4</v>
      </c>
      <c r="E33" s="48" t="s">
        <v>81</v>
      </c>
      <c r="F33" s="49" t="s">
        <v>81</v>
      </c>
      <c r="G33" s="49" t="s">
        <v>81</v>
      </c>
      <c r="H33" s="49" t="s">
        <v>81</v>
      </c>
      <c r="I33" s="49" t="s">
        <v>81</v>
      </c>
      <c r="J33" s="50" t="s">
        <v>80</v>
      </c>
      <c r="K33" s="112" t="s">
        <v>80</v>
      </c>
    </row>
    <row r="34" spans="1:11" x14ac:dyDescent="0.3">
      <c r="A34" s="111"/>
      <c r="B34" s="136" t="s">
        <v>144</v>
      </c>
      <c r="C34" s="101" t="s">
        <v>43</v>
      </c>
      <c r="D34" s="61">
        <v>5</v>
      </c>
      <c r="E34" s="48" t="s">
        <v>81</v>
      </c>
      <c r="F34" s="49" t="s">
        <v>81</v>
      </c>
      <c r="G34" s="49" t="s">
        <v>81</v>
      </c>
      <c r="H34" s="49" t="s">
        <v>81</v>
      </c>
      <c r="I34" s="49" t="s">
        <v>81</v>
      </c>
      <c r="J34" s="50" t="s">
        <v>80</v>
      </c>
      <c r="K34" s="112" t="s">
        <v>80</v>
      </c>
    </row>
    <row r="35" spans="1:11" x14ac:dyDescent="0.3">
      <c r="A35" s="111"/>
      <c r="B35" s="136" t="s">
        <v>144</v>
      </c>
      <c r="C35" s="101" t="s">
        <v>43</v>
      </c>
      <c r="D35" s="47" t="s">
        <v>134</v>
      </c>
      <c r="E35" s="48" t="s">
        <v>80</v>
      </c>
      <c r="F35" s="49" t="s">
        <v>80</v>
      </c>
      <c r="G35" s="49" t="s">
        <v>80</v>
      </c>
      <c r="H35" s="49" t="s">
        <v>80</v>
      </c>
      <c r="I35" s="49" t="s">
        <v>80</v>
      </c>
      <c r="J35" s="50" t="s">
        <v>80</v>
      </c>
      <c r="K35" s="112" t="s">
        <v>80</v>
      </c>
    </row>
    <row r="36" spans="1:11" x14ac:dyDescent="0.3">
      <c r="A36" s="111"/>
      <c r="B36" s="136" t="s">
        <v>144</v>
      </c>
      <c r="C36" s="51" t="s">
        <v>43</v>
      </c>
      <c r="D36" s="62" t="s">
        <v>104</v>
      </c>
      <c r="E36" s="63" t="s">
        <v>80</v>
      </c>
      <c r="F36" s="64" t="s">
        <v>80</v>
      </c>
      <c r="G36" s="64" t="s">
        <v>80</v>
      </c>
      <c r="H36" s="64" t="s">
        <v>80</v>
      </c>
      <c r="I36" s="64" t="s">
        <v>80</v>
      </c>
      <c r="J36" s="65" t="s">
        <v>80</v>
      </c>
      <c r="K36" s="115" t="s">
        <v>80</v>
      </c>
    </row>
    <row r="37" spans="1:11" x14ac:dyDescent="0.3">
      <c r="A37" s="111"/>
      <c r="B37" s="136" t="s">
        <v>144</v>
      </c>
      <c r="C37" s="104" t="s">
        <v>46</v>
      </c>
      <c r="D37" s="66" t="s">
        <v>47</v>
      </c>
      <c r="E37" s="58" t="s">
        <v>87</v>
      </c>
      <c r="F37" s="59" t="s">
        <v>149</v>
      </c>
      <c r="G37" s="59" t="s">
        <v>150</v>
      </c>
      <c r="H37" s="59" t="s">
        <v>151</v>
      </c>
      <c r="I37" s="59" t="s">
        <v>148</v>
      </c>
      <c r="J37" s="60" t="s">
        <v>80</v>
      </c>
      <c r="K37" s="114" t="s">
        <v>81</v>
      </c>
    </row>
    <row r="38" spans="1:11" x14ac:dyDescent="0.3">
      <c r="A38" s="111"/>
      <c r="B38" s="136" t="s">
        <v>144</v>
      </c>
      <c r="C38" s="101" t="s">
        <v>46</v>
      </c>
      <c r="D38" s="67" t="s">
        <v>49</v>
      </c>
      <c r="E38" s="68" t="s">
        <v>145</v>
      </c>
      <c r="F38" s="69" t="s">
        <v>152</v>
      </c>
      <c r="G38" s="69" t="s">
        <v>153</v>
      </c>
      <c r="H38" s="69" t="s">
        <v>147</v>
      </c>
      <c r="I38" s="69" t="s">
        <v>148</v>
      </c>
      <c r="J38" s="70" t="s">
        <v>80</v>
      </c>
      <c r="K38" s="116" t="s">
        <v>80</v>
      </c>
    </row>
    <row r="39" spans="1:11" ht="15" customHeight="1" thickBot="1" x14ac:dyDescent="0.35">
      <c r="A39" s="111"/>
      <c r="B39" s="137" t="s">
        <v>144</v>
      </c>
      <c r="C39" s="71" t="s">
        <v>46</v>
      </c>
      <c r="D39" s="72" t="s">
        <v>104</v>
      </c>
      <c r="E39" s="73" t="s">
        <v>80</v>
      </c>
      <c r="F39" s="74" t="s">
        <v>80</v>
      </c>
      <c r="G39" s="74" t="s">
        <v>80</v>
      </c>
      <c r="H39" s="74" t="s">
        <v>80</v>
      </c>
      <c r="I39" s="74" t="s">
        <v>80</v>
      </c>
      <c r="J39" s="75" t="s">
        <v>80</v>
      </c>
      <c r="K39" s="117" t="s">
        <v>80</v>
      </c>
    </row>
    <row r="40" spans="1:11" x14ac:dyDescent="0.3">
      <c r="A40" s="111"/>
      <c r="B40" s="135" t="s">
        <v>154</v>
      </c>
      <c r="C40" s="104" t="s">
        <v>23</v>
      </c>
      <c r="D40" s="76" t="s">
        <v>24</v>
      </c>
      <c r="E40" s="58" t="s">
        <v>80</v>
      </c>
      <c r="F40" s="59" t="s">
        <v>80</v>
      </c>
      <c r="G40" s="59" t="s">
        <v>80</v>
      </c>
      <c r="H40" s="59" t="s">
        <v>80</v>
      </c>
      <c r="I40" s="59" t="s">
        <v>80</v>
      </c>
      <c r="J40" s="60" t="s">
        <v>80</v>
      </c>
      <c r="K40" s="114" t="s">
        <v>80</v>
      </c>
    </row>
    <row r="41" spans="1:11" x14ac:dyDescent="0.3">
      <c r="A41" s="111"/>
      <c r="B41" s="136" t="s">
        <v>154</v>
      </c>
      <c r="C41" s="101" t="s">
        <v>23</v>
      </c>
      <c r="D41" s="47" t="s">
        <v>26</v>
      </c>
      <c r="E41" s="48" t="s">
        <v>80</v>
      </c>
      <c r="F41" s="49" t="s">
        <v>80</v>
      </c>
      <c r="G41" s="49" t="s">
        <v>80</v>
      </c>
      <c r="H41" s="49" t="s">
        <v>80</v>
      </c>
      <c r="I41" s="49" t="s">
        <v>80</v>
      </c>
      <c r="J41" s="50" t="s">
        <v>80</v>
      </c>
      <c r="K41" s="112" t="s">
        <v>80</v>
      </c>
    </row>
    <row r="42" spans="1:11" x14ac:dyDescent="0.3">
      <c r="A42" s="111"/>
      <c r="B42" s="136" t="s">
        <v>154</v>
      </c>
      <c r="C42" s="101" t="s">
        <v>23</v>
      </c>
      <c r="D42" s="47" t="s">
        <v>88</v>
      </c>
      <c r="E42" s="48" t="s">
        <v>80</v>
      </c>
      <c r="F42" s="49" t="s">
        <v>80</v>
      </c>
      <c r="G42" s="49" t="s">
        <v>80</v>
      </c>
      <c r="H42" s="49" t="s">
        <v>80</v>
      </c>
      <c r="I42" s="49" t="s">
        <v>80</v>
      </c>
      <c r="J42" s="50" t="s">
        <v>80</v>
      </c>
      <c r="K42" s="112" t="s">
        <v>80</v>
      </c>
    </row>
    <row r="43" spans="1:11" x14ac:dyDescent="0.3">
      <c r="A43" s="111"/>
      <c r="B43" s="136" t="s">
        <v>154</v>
      </c>
      <c r="C43" s="101" t="s">
        <v>23</v>
      </c>
      <c r="D43" s="47" t="s">
        <v>30</v>
      </c>
      <c r="E43" s="48" t="s">
        <v>80</v>
      </c>
      <c r="F43" s="49" t="s">
        <v>80</v>
      </c>
      <c r="G43" s="49" t="s">
        <v>80</v>
      </c>
      <c r="H43" s="49" t="s">
        <v>80</v>
      </c>
      <c r="I43" s="49" t="s">
        <v>80</v>
      </c>
      <c r="J43" s="50" t="s">
        <v>80</v>
      </c>
      <c r="K43" s="112" t="s">
        <v>80</v>
      </c>
    </row>
    <row r="44" spans="1:11" x14ac:dyDescent="0.3">
      <c r="A44" s="111"/>
      <c r="B44" s="136" t="s">
        <v>154</v>
      </c>
      <c r="C44" s="101" t="s">
        <v>23</v>
      </c>
      <c r="D44" s="47" t="s">
        <v>32</v>
      </c>
      <c r="E44" s="48" t="s">
        <v>80</v>
      </c>
      <c r="F44" s="49" t="s">
        <v>80</v>
      </c>
      <c r="G44" s="49" t="s">
        <v>80</v>
      </c>
      <c r="H44" s="49" t="s">
        <v>80</v>
      </c>
      <c r="I44" s="49" t="s">
        <v>80</v>
      </c>
      <c r="J44" s="50" t="s">
        <v>80</v>
      </c>
      <c r="K44" s="112" t="s">
        <v>80</v>
      </c>
    </row>
    <row r="45" spans="1:11" x14ac:dyDescent="0.3">
      <c r="A45" s="111"/>
      <c r="B45" s="136" t="s">
        <v>154</v>
      </c>
      <c r="C45" s="51" t="s">
        <v>23</v>
      </c>
      <c r="D45" s="52" t="s">
        <v>104</v>
      </c>
      <c r="E45" s="53" t="s">
        <v>80</v>
      </c>
      <c r="F45" s="54" t="s">
        <v>80</v>
      </c>
      <c r="G45" s="54" t="s">
        <v>80</v>
      </c>
      <c r="H45" s="54" t="s">
        <v>80</v>
      </c>
      <c r="I45" s="54" t="s">
        <v>80</v>
      </c>
      <c r="J45" s="55" t="s">
        <v>80</v>
      </c>
      <c r="K45" s="113" t="s">
        <v>80</v>
      </c>
    </row>
    <row r="46" spans="1:11" x14ac:dyDescent="0.3">
      <c r="A46" s="111"/>
      <c r="B46" s="136" t="s">
        <v>154</v>
      </c>
      <c r="C46" s="56" t="s">
        <v>111</v>
      </c>
      <c r="D46" s="57">
        <v>1</v>
      </c>
      <c r="E46" s="58" t="s">
        <v>80</v>
      </c>
      <c r="F46" s="59" t="s">
        <v>80</v>
      </c>
      <c r="G46" s="59" t="s">
        <v>80</v>
      </c>
      <c r="H46" s="59" t="s">
        <v>80</v>
      </c>
      <c r="I46" s="59" t="s">
        <v>80</v>
      </c>
      <c r="J46" s="60" t="s">
        <v>80</v>
      </c>
      <c r="K46" s="114" t="s">
        <v>80</v>
      </c>
    </row>
    <row r="47" spans="1:11" x14ac:dyDescent="0.3">
      <c r="A47" s="111"/>
      <c r="B47" s="136" t="s">
        <v>154</v>
      </c>
      <c r="C47" s="101" t="s">
        <v>43</v>
      </c>
      <c r="D47" s="61">
        <v>2</v>
      </c>
      <c r="E47" s="48" t="s">
        <v>80</v>
      </c>
      <c r="F47" s="49" t="s">
        <v>80</v>
      </c>
      <c r="G47" s="49" t="s">
        <v>80</v>
      </c>
      <c r="H47" s="49" t="s">
        <v>80</v>
      </c>
      <c r="I47" s="49" t="s">
        <v>80</v>
      </c>
      <c r="J47" s="50" t="s">
        <v>80</v>
      </c>
      <c r="K47" s="112" t="s">
        <v>80</v>
      </c>
    </row>
    <row r="48" spans="1:11" x14ac:dyDescent="0.3">
      <c r="A48" s="111"/>
      <c r="B48" s="136" t="s">
        <v>154</v>
      </c>
      <c r="C48" s="101" t="s">
        <v>43</v>
      </c>
      <c r="D48" s="61">
        <v>3</v>
      </c>
      <c r="E48" s="48" t="s">
        <v>80</v>
      </c>
      <c r="F48" s="49" t="s">
        <v>80</v>
      </c>
      <c r="G48" s="49" t="s">
        <v>80</v>
      </c>
      <c r="H48" s="49" t="s">
        <v>80</v>
      </c>
      <c r="I48" s="49" t="s">
        <v>80</v>
      </c>
      <c r="J48" s="50" t="s">
        <v>80</v>
      </c>
      <c r="K48" s="112" t="s">
        <v>80</v>
      </c>
    </row>
    <row r="49" spans="1:11" x14ac:dyDescent="0.3">
      <c r="A49" s="111"/>
      <c r="B49" s="136" t="s">
        <v>154</v>
      </c>
      <c r="C49" s="101" t="s">
        <v>43</v>
      </c>
      <c r="D49" s="61">
        <v>4</v>
      </c>
      <c r="E49" s="48" t="s">
        <v>80</v>
      </c>
      <c r="F49" s="49" t="s">
        <v>80</v>
      </c>
      <c r="G49" s="49" t="s">
        <v>80</v>
      </c>
      <c r="H49" s="49" t="s">
        <v>80</v>
      </c>
      <c r="I49" s="49" t="s">
        <v>80</v>
      </c>
      <c r="J49" s="50" t="s">
        <v>80</v>
      </c>
      <c r="K49" s="112" t="s">
        <v>80</v>
      </c>
    </row>
    <row r="50" spans="1:11" x14ac:dyDescent="0.3">
      <c r="A50" s="111"/>
      <c r="B50" s="136" t="s">
        <v>154</v>
      </c>
      <c r="C50" s="101" t="s">
        <v>43</v>
      </c>
      <c r="D50" s="61">
        <v>5</v>
      </c>
      <c r="E50" s="48" t="s">
        <v>80</v>
      </c>
      <c r="F50" s="49" t="s">
        <v>80</v>
      </c>
      <c r="G50" s="49" t="s">
        <v>80</v>
      </c>
      <c r="H50" s="49" t="s">
        <v>80</v>
      </c>
      <c r="I50" s="49" t="s">
        <v>80</v>
      </c>
      <c r="J50" s="50" t="s">
        <v>80</v>
      </c>
      <c r="K50" s="112" t="s">
        <v>80</v>
      </c>
    </row>
    <row r="51" spans="1:11" x14ac:dyDescent="0.3">
      <c r="A51" s="111"/>
      <c r="B51" s="136" t="s">
        <v>154</v>
      </c>
      <c r="C51" s="101" t="s">
        <v>43</v>
      </c>
      <c r="D51" s="47" t="s">
        <v>134</v>
      </c>
      <c r="E51" s="48" t="s">
        <v>80</v>
      </c>
      <c r="F51" s="49" t="s">
        <v>80</v>
      </c>
      <c r="G51" s="49" t="s">
        <v>80</v>
      </c>
      <c r="H51" s="49" t="s">
        <v>80</v>
      </c>
      <c r="I51" s="49" t="s">
        <v>80</v>
      </c>
      <c r="J51" s="50" t="s">
        <v>80</v>
      </c>
      <c r="K51" s="112" t="s">
        <v>80</v>
      </c>
    </row>
    <row r="52" spans="1:11" x14ac:dyDescent="0.3">
      <c r="A52" s="111"/>
      <c r="B52" s="136" t="s">
        <v>154</v>
      </c>
      <c r="C52" s="101" t="s">
        <v>43</v>
      </c>
      <c r="D52" s="67" t="s">
        <v>104</v>
      </c>
      <c r="E52" s="68" t="s">
        <v>80</v>
      </c>
      <c r="F52" s="100" t="s">
        <v>80</v>
      </c>
      <c r="G52" s="100" t="s">
        <v>80</v>
      </c>
      <c r="H52" s="100" t="s">
        <v>80</v>
      </c>
      <c r="I52" s="100" t="s">
        <v>80</v>
      </c>
      <c r="J52" s="102" t="s">
        <v>80</v>
      </c>
      <c r="K52" s="128" t="s">
        <v>80</v>
      </c>
    </row>
    <row r="53" spans="1:11" x14ac:dyDescent="0.3">
      <c r="A53" s="111"/>
      <c r="B53" s="136" t="s">
        <v>154</v>
      </c>
      <c r="C53" s="103" t="s">
        <v>46</v>
      </c>
      <c r="D53" s="66" t="s">
        <v>47</v>
      </c>
      <c r="E53" s="58" t="s">
        <v>80</v>
      </c>
      <c r="F53" s="59" t="s">
        <v>80</v>
      </c>
      <c r="G53" s="59" t="s">
        <v>80</v>
      </c>
      <c r="H53" s="59" t="s">
        <v>80</v>
      </c>
      <c r="I53" s="59" t="s">
        <v>80</v>
      </c>
      <c r="J53" s="60" t="s">
        <v>80</v>
      </c>
      <c r="K53" s="114" t="s">
        <v>80</v>
      </c>
    </row>
    <row r="54" spans="1:11" x14ac:dyDescent="0.3">
      <c r="A54" s="111"/>
      <c r="B54" s="136" t="s">
        <v>154</v>
      </c>
      <c r="C54" s="101" t="s">
        <v>46</v>
      </c>
      <c r="D54" s="67" t="s">
        <v>49</v>
      </c>
      <c r="E54" s="68" t="s">
        <v>80</v>
      </c>
      <c r="F54" s="69" t="s">
        <v>80</v>
      </c>
      <c r="G54" s="69" t="s">
        <v>80</v>
      </c>
      <c r="H54" s="69" t="s">
        <v>80</v>
      </c>
      <c r="I54" s="69" t="s">
        <v>80</v>
      </c>
      <c r="J54" s="70" t="s">
        <v>80</v>
      </c>
      <c r="K54" s="116" t="s">
        <v>80</v>
      </c>
    </row>
    <row r="55" spans="1:11" ht="15" customHeight="1" thickBot="1" x14ac:dyDescent="0.35">
      <c r="A55" s="118"/>
      <c r="B55" s="137" t="s">
        <v>154</v>
      </c>
      <c r="C55" s="71" t="s">
        <v>46</v>
      </c>
      <c r="D55" s="72" t="s">
        <v>104</v>
      </c>
      <c r="E55" s="73" t="s">
        <v>80</v>
      </c>
      <c r="F55" s="74" t="s">
        <v>80</v>
      </c>
      <c r="G55" s="74" t="s">
        <v>80</v>
      </c>
      <c r="H55" s="74" t="s">
        <v>80</v>
      </c>
      <c r="I55" s="74" t="s">
        <v>80</v>
      </c>
      <c r="J55" s="75" t="s">
        <v>80</v>
      </c>
      <c r="K55" s="117" t="s">
        <v>80</v>
      </c>
    </row>
    <row r="56" spans="1:11" x14ac:dyDescent="0.3">
      <c r="A56" s="105" t="s">
        <v>50</v>
      </c>
      <c r="B56" s="138" t="s">
        <v>74</v>
      </c>
      <c r="C56" s="106" t="s">
        <v>23</v>
      </c>
      <c r="D56" s="76" t="s">
        <v>24</v>
      </c>
      <c r="E56" s="107" t="s">
        <v>155</v>
      </c>
      <c r="F56" s="108" t="s">
        <v>156</v>
      </c>
      <c r="G56" s="108" t="s">
        <v>157</v>
      </c>
      <c r="H56" s="108" t="s">
        <v>158</v>
      </c>
      <c r="I56" s="108" t="s">
        <v>159</v>
      </c>
      <c r="J56" s="109" t="s">
        <v>81</v>
      </c>
      <c r="K56" s="110" t="s">
        <v>81</v>
      </c>
    </row>
    <row r="57" spans="1:11" x14ac:dyDescent="0.3">
      <c r="A57" s="111"/>
      <c r="B57" s="133" t="s">
        <v>74</v>
      </c>
      <c r="C57" s="101" t="s">
        <v>23</v>
      </c>
      <c r="D57" s="47" t="s">
        <v>26</v>
      </c>
      <c r="E57" s="48" t="s">
        <v>160</v>
      </c>
      <c r="F57" s="49" t="s">
        <v>118</v>
      </c>
      <c r="G57" s="49" t="s">
        <v>161</v>
      </c>
      <c r="H57" s="49" t="s">
        <v>162</v>
      </c>
      <c r="I57" s="49" t="s">
        <v>133</v>
      </c>
      <c r="J57" s="50" t="s">
        <v>80</v>
      </c>
      <c r="K57" s="112" t="s">
        <v>81</v>
      </c>
    </row>
    <row r="58" spans="1:11" x14ac:dyDescent="0.3">
      <c r="A58" s="111"/>
      <c r="B58" s="133" t="s">
        <v>74</v>
      </c>
      <c r="C58" s="101" t="s">
        <v>23</v>
      </c>
      <c r="D58" s="47" t="s">
        <v>88</v>
      </c>
      <c r="E58" s="48" t="s">
        <v>163</v>
      </c>
      <c r="F58" s="49" t="s">
        <v>164</v>
      </c>
      <c r="G58" s="49" t="s">
        <v>165</v>
      </c>
      <c r="H58" s="49" t="s">
        <v>166</v>
      </c>
      <c r="I58" s="49" t="s">
        <v>167</v>
      </c>
      <c r="J58" s="50" t="s">
        <v>80</v>
      </c>
      <c r="K58" s="112" t="s">
        <v>81</v>
      </c>
    </row>
    <row r="59" spans="1:11" x14ac:dyDescent="0.3">
      <c r="A59" s="111"/>
      <c r="B59" s="133" t="s">
        <v>74</v>
      </c>
      <c r="C59" s="101" t="s">
        <v>23</v>
      </c>
      <c r="D59" s="47" t="s">
        <v>30</v>
      </c>
      <c r="E59" s="48" t="s">
        <v>168</v>
      </c>
      <c r="F59" s="49" t="s">
        <v>169</v>
      </c>
      <c r="G59" s="49" t="s">
        <v>96</v>
      </c>
      <c r="H59" s="49" t="s">
        <v>170</v>
      </c>
      <c r="I59" s="49" t="s">
        <v>116</v>
      </c>
      <c r="J59" s="50" t="s">
        <v>81</v>
      </c>
      <c r="K59" s="112" t="s">
        <v>80</v>
      </c>
    </row>
    <row r="60" spans="1:11" x14ac:dyDescent="0.3">
      <c r="A60" s="111"/>
      <c r="B60" s="133" t="s">
        <v>74</v>
      </c>
      <c r="C60" s="101" t="s">
        <v>23</v>
      </c>
      <c r="D60" s="47" t="s">
        <v>32</v>
      </c>
      <c r="E60" s="48" t="s">
        <v>171</v>
      </c>
      <c r="F60" s="49" t="s">
        <v>92</v>
      </c>
      <c r="G60" s="49" t="s">
        <v>172</v>
      </c>
      <c r="H60" s="49" t="s">
        <v>173</v>
      </c>
      <c r="I60" s="49" t="s">
        <v>174</v>
      </c>
      <c r="J60" s="50" t="s">
        <v>81</v>
      </c>
      <c r="K60" s="112" t="s">
        <v>94</v>
      </c>
    </row>
    <row r="61" spans="1:11" x14ac:dyDescent="0.3">
      <c r="A61" s="111"/>
      <c r="B61" s="133" t="s">
        <v>74</v>
      </c>
      <c r="C61" s="51" t="s">
        <v>23</v>
      </c>
      <c r="D61" s="52" t="s">
        <v>104</v>
      </c>
      <c r="E61" s="53" t="s">
        <v>175</v>
      </c>
      <c r="F61" s="54" t="s">
        <v>176</v>
      </c>
      <c r="G61" s="54" t="s">
        <v>177</v>
      </c>
      <c r="H61" s="54" t="s">
        <v>142</v>
      </c>
      <c r="I61" s="54" t="s">
        <v>178</v>
      </c>
      <c r="J61" s="55" t="s">
        <v>81</v>
      </c>
      <c r="K61" s="113" t="s">
        <v>103</v>
      </c>
    </row>
    <row r="62" spans="1:11" x14ac:dyDescent="0.3">
      <c r="A62" s="111"/>
      <c r="B62" s="133" t="s">
        <v>74</v>
      </c>
      <c r="C62" s="56" t="s">
        <v>111</v>
      </c>
      <c r="D62" s="57">
        <v>1</v>
      </c>
      <c r="E62" s="58" t="s">
        <v>179</v>
      </c>
      <c r="F62" s="59" t="s">
        <v>180</v>
      </c>
      <c r="G62" s="59" t="s">
        <v>181</v>
      </c>
      <c r="H62" s="59" t="s">
        <v>182</v>
      </c>
      <c r="I62" s="59" t="s">
        <v>183</v>
      </c>
      <c r="J62" s="60" t="s">
        <v>81</v>
      </c>
      <c r="K62" s="114" t="s">
        <v>87</v>
      </c>
    </row>
    <row r="63" spans="1:11" x14ac:dyDescent="0.3">
      <c r="A63" s="111"/>
      <c r="B63" s="133" t="s">
        <v>74</v>
      </c>
      <c r="C63" s="101" t="s">
        <v>43</v>
      </c>
      <c r="D63" s="61">
        <v>2</v>
      </c>
      <c r="E63" s="48" t="s">
        <v>184</v>
      </c>
      <c r="F63" s="49" t="s">
        <v>142</v>
      </c>
      <c r="G63" s="49" t="s">
        <v>185</v>
      </c>
      <c r="H63" s="49" t="s">
        <v>170</v>
      </c>
      <c r="I63" s="49" t="s">
        <v>178</v>
      </c>
      <c r="J63" s="50" t="s">
        <v>81</v>
      </c>
      <c r="K63" s="112" t="s">
        <v>94</v>
      </c>
    </row>
    <row r="64" spans="1:11" x14ac:dyDescent="0.3">
      <c r="A64" s="111"/>
      <c r="B64" s="133" t="s">
        <v>74</v>
      </c>
      <c r="C64" s="101" t="s">
        <v>43</v>
      </c>
      <c r="D64" s="61">
        <v>3</v>
      </c>
      <c r="E64" s="48" t="s">
        <v>82</v>
      </c>
      <c r="F64" s="49" t="s">
        <v>186</v>
      </c>
      <c r="G64" s="49" t="s">
        <v>187</v>
      </c>
      <c r="H64" s="49" t="s">
        <v>188</v>
      </c>
      <c r="I64" s="49" t="s">
        <v>189</v>
      </c>
      <c r="J64" s="50" t="s">
        <v>81</v>
      </c>
      <c r="K64" s="112" t="s">
        <v>81</v>
      </c>
    </row>
    <row r="65" spans="1:11" x14ac:dyDescent="0.3">
      <c r="A65" s="111"/>
      <c r="B65" s="133" t="s">
        <v>74</v>
      </c>
      <c r="C65" s="101" t="s">
        <v>43</v>
      </c>
      <c r="D65" s="61">
        <v>4</v>
      </c>
      <c r="E65" s="48" t="s">
        <v>175</v>
      </c>
      <c r="F65" s="49" t="s">
        <v>190</v>
      </c>
      <c r="G65" s="49" t="s">
        <v>96</v>
      </c>
      <c r="H65" s="49" t="s">
        <v>191</v>
      </c>
      <c r="I65" s="49" t="s">
        <v>148</v>
      </c>
      <c r="J65" s="50" t="s">
        <v>81</v>
      </c>
      <c r="K65" s="112" t="s">
        <v>81</v>
      </c>
    </row>
    <row r="66" spans="1:11" x14ac:dyDescent="0.3">
      <c r="A66" s="111"/>
      <c r="B66" s="133" t="s">
        <v>74</v>
      </c>
      <c r="C66" s="101" t="s">
        <v>43</v>
      </c>
      <c r="D66" s="61">
        <v>5</v>
      </c>
      <c r="E66" s="48" t="s">
        <v>192</v>
      </c>
      <c r="F66" s="49" t="s">
        <v>193</v>
      </c>
      <c r="G66" s="49" t="s">
        <v>194</v>
      </c>
      <c r="H66" s="49" t="s">
        <v>195</v>
      </c>
      <c r="I66" s="49" t="s">
        <v>148</v>
      </c>
      <c r="J66" s="50" t="s">
        <v>81</v>
      </c>
      <c r="K66" s="112" t="s">
        <v>81</v>
      </c>
    </row>
    <row r="67" spans="1:11" x14ac:dyDescent="0.3">
      <c r="A67" s="111"/>
      <c r="B67" s="133" t="s">
        <v>74</v>
      </c>
      <c r="C67" s="101" t="s">
        <v>43</v>
      </c>
      <c r="D67" s="47" t="s">
        <v>134</v>
      </c>
      <c r="E67" s="48" t="s">
        <v>81</v>
      </c>
      <c r="F67" s="49" t="s">
        <v>81</v>
      </c>
      <c r="G67" s="49" t="s">
        <v>81</v>
      </c>
      <c r="H67" s="49" t="s">
        <v>81</v>
      </c>
      <c r="I67" s="49" t="s">
        <v>81</v>
      </c>
      <c r="J67" s="50" t="s">
        <v>80</v>
      </c>
      <c r="K67" s="112" t="s">
        <v>80</v>
      </c>
    </row>
    <row r="68" spans="1:11" x14ac:dyDescent="0.3">
      <c r="A68" s="111"/>
      <c r="B68" s="133" t="s">
        <v>74</v>
      </c>
      <c r="C68" s="51" t="s">
        <v>43</v>
      </c>
      <c r="D68" s="62" t="s">
        <v>104</v>
      </c>
      <c r="E68" s="63" t="s">
        <v>81</v>
      </c>
      <c r="F68" s="64" t="s">
        <v>81</v>
      </c>
      <c r="G68" s="64" t="s">
        <v>81</v>
      </c>
      <c r="H68" s="64" t="s">
        <v>81</v>
      </c>
      <c r="I68" s="64" t="s">
        <v>81</v>
      </c>
      <c r="J68" s="65" t="s">
        <v>80</v>
      </c>
      <c r="K68" s="115" t="s">
        <v>80</v>
      </c>
    </row>
    <row r="69" spans="1:11" x14ac:dyDescent="0.3">
      <c r="A69" s="111"/>
      <c r="B69" s="133" t="s">
        <v>74</v>
      </c>
      <c r="C69" s="104" t="s">
        <v>46</v>
      </c>
      <c r="D69" s="66" t="s">
        <v>47</v>
      </c>
      <c r="E69" s="58" t="s">
        <v>196</v>
      </c>
      <c r="F69" s="59" t="s">
        <v>197</v>
      </c>
      <c r="G69" s="59" t="s">
        <v>96</v>
      </c>
      <c r="H69" s="59" t="s">
        <v>198</v>
      </c>
      <c r="I69" s="59" t="s">
        <v>159</v>
      </c>
      <c r="J69" s="60" t="s">
        <v>145</v>
      </c>
      <c r="K69" s="114" t="s">
        <v>110</v>
      </c>
    </row>
    <row r="70" spans="1:11" x14ac:dyDescent="0.3">
      <c r="A70" s="111"/>
      <c r="B70" s="133" t="s">
        <v>74</v>
      </c>
      <c r="C70" s="101" t="s">
        <v>46</v>
      </c>
      <c r="D70" s="67" t="s">
        <v>49</v>
      </c>
      <c r="E70" s="68" t="s">
        <v>199</v>
      </c>
      <c r="F70" s="69" t="s">
        <v>200</v>
      </c>
      <c r="G70" s="69" t="s">
        <v>201</v>
      </c>
      <c r="H70" s="69" t="s">
        <v>202</v>
      </c>
      <c r="I70" s="69" t="s">
        <v>203</v>
      </c>
      <c r="J70" s="70" t="s">
        <v>81</v>
      </c>
      <c r="K70" s="116" t="s">
        <v>94</v>
      </c>
    </row>
    <row r="71" spans="1:11" ht="15" customHeight="1" thickBot="1" x14ac:dyDescent="0.35">
      <c r="A71" s="111"/>
      <c r="B71" s="134" t="s">
        <v>74</v>
      </c>
      <c r="C71" s="71" t="s">
        <v>46</v>
      </c>
      <c r="D71" s="72" t="s">
        <v>104</v>
      </c>
      <c r="E71" s="73" t="s">
        <v>81</v>
      </c>
      <c r="F71" s="74" t="s">
        <v>81</v>
      </c>
      <c r="G71" s="74" t="s">
        <v>81</v>
      </c>
      <c r="H71" s="74" t="s">
        <v>81</v>
      </c>
      <c r="I71" s="74" t="s">
        <v>81</v>
      </c>
      <c r="J71" s="75" t="s">
        <v>80</v>
      </c>
      <c r="K71" s="117" t="s">
        <v>80</v>
      </c>
    </row>
    <row r="72" spans="1:11" x14ac:dyDescent="0.3">
      <c r="A72" s="111"/>
      <c r="B72" s="135" t="s">
        <v>144</v>
      </c>
      <c r="C72" s="104" t="s">
        <v>23</v>
      </c>
      <c r="D72" s="76" t="s">
        <v>24</v>
      </c>
      <c r="E72" s="58" t="s">
        <v>80</v>
      </c>
      <c r="F72" s="59" t="s">
        <v>80</v>
      </c>
      <c r="G72" s="59" t="s">
        <v>80</v>
      </c>
      <c r="H72" s="59" t="s">
        <v>80</v>
      </c>
      <c r="I72" s="59" t="s">
        <v>80</v>
      </c>
      <c r="J72" s="60" t="s">
        <v>80</v>
      </c>
      <c r="K72" s="114" t="s">
        <v>80</v>
      </c>
    </row>
    <row r="73" spans="1:11" x14ac:dyDescent="0.3">
      <c r="A73" s="111"/>
      <c r="B73" s="136" t="s">
        <v>144</v>
      </c>
      <c r="C73" s="101" t="s">
        <v>23</v>
      </c>
      <c r="D73" s="47" t="s">
        <v>26</v>
      </c>
      <c r="E73" s="48" t="s">
        <v>81</v>
      </c>
      <c r="F73" s="49" t="s">
        <v>81</v>
      </c>
      <c r="G73" s="49" t="s">
        <v>81</v>
      </c>
      <c r="H73" s="49" t="s">
        <v>81</v>
      </c>
      <c r="I73" s="49" t="s">
        <v>81</v>
      </c>
      <c r="J73" s="50" t="s">
        <v>80</v>
      </c>
      <c r="K73" s="112" t="s">
        <v>80</v>
      </c>
    </row>
    <row r="74" spans="1:11" x14ac:dyDescent="0.3">
      <c r="A74" s="111"/>
      <c r="B74" s="136" t="s">
        <v>144</v>
      </c>
      <c r="C74" s="101" t="s">
        <v>23</v>
      </c>
      <c r="D74" s="47" t="s">
        <v>88</v>
      </c>
      <c r="E74" s="48" t="s">
        <v>80</v>
      </c>
      <c r="F74" s="49" t="s">
        <v>80</v>
      </c>
      <c r="G74" s="49" t="s">
        <v>80</v>
      </c>
      <c r="H74" s="49" t="s">
        <v>80</v>
      </c>
      <c r="I74" s="49" t="s">
        <v>80</v>
      </c>
      <c r="J74" s="50" t="s">
        <v>80</v>
      </c>
      <c r="K74" s="112" t="s">
        <v>80</v>
      </c>
    </row>
    <row r="75" spans="1:11" x14ac:dyDescent="0.3">
      <c r="A75" s="111"/>
      <c r="B75" s="136" t="s">
        <v>144</v>
      </c>
      <c r="C75" s="101" t="s">
        <v>23</v>
      </c>
      <c r="D75" s="47" t="s">
        <v>30</v>
      </c>
      <c r="E75" s="48" t="s">
        <v>81</v>
      </c>
      <c r="F75" s="49" t="s">
        <v>81</v>
      </c>
      <c r="G75" s="49" t="s">
        <v>81</v>
      </c>
      <c r="H75" s="49" t="s">
        <v>81</v>
      </c>
      <c r="I75" s="49" t="s">
        <v>81</v>
      </c>
      <c r="J75" s="50" t="s">
        <v>80</v>
      </c>
      <c r="K75" s="112" t="s">
        <v>80</v>
      </c>
    </row>
    <row r="76" spans="1:11" x14ac:dyDescent="0.3">
      <c r="A76" s="111"/>
      <c r="B76" s="136" t="s">
        <v>144</v>
      </c>
      <c r="C76" s="101" t="s">
        <v>23</v>
      </c>
      <c r="D76" s="47" t="s">
        <v>32</v>
      </c>
      <c r="E76" s="48" t="s">
        <v>145</v>
      </c>
      <c r="F76" s="49" t="s">
        <v>204</v>
      </c>
      <c r="G76" s="49" t="s">
        <v>205</v>
      </c>
      <c r="H76" s="49" t="s">
        <v>148</v>
      </c>
      <c r="I76" s="49" t="s">
        <v>148</v>
      </c>
      <c r="J76" s="50" t="s">
        <v>80</v>
      </c>
      <c r="K76" s="112" t="s">
        <v>80</v>
      </c>
    </row>
    <row r="77" spans="1:11" x14ac:dyDescent="0.3">
      <c r="A77" s="111"/>
      <c r="B77" s="136" t="s">
        <v>144</v>
      </c>
      <c r="C77" s="51" t="s">
        <v>23</v>
      </c>
      <c r="D77" s="52" t="s">
        <v>104</v>
      </c>
      <c r="E77" s="53" t="s">
        <v>81</v>
      </c>
      <c r="F77" s="54" t="s">
        <v>81</v>
      </c>
      <c r="G77" s="54" t="s">
        <v>81</v>
      </c>
      <c r="H77" s="54" t="s">
        <v>81</v>
      </c>
      <c r="I77" s="54" t="s">
        <v>81</v>
      </c>
      <c r="J77" s="55" t="s">
        <v>80</v>
      </c>
      <c r="K77" s="113" t="s">
        <v>80</v>
      </c>
    </row>
    <row r="78" spans="1:11" x14ac:dyDescent="0.3">
      <c r="A78" s="111"/>
      <c r="B78" s="136" t="s">
        <v>144</v>
      </c>
      <c r="C78" s="56" t="s">
        <v>111</v>
      </c>
      <c r="D78" s="57">
        <v>1</v>
      </c>
      <c r="E78" s="58" t="s">
        <v>81</v>
      </c>
      <c r="F78" s="59" t="s">
        <v>81</v>
      </c>
      <c r="G78" s="59" t="s">
        <v>81</v>
      </c>
      <c r="H78" s="59" t="s">
        <v>81</v>
      </c>
      <c r="I78" s="59" t="s">
        <v>81</v>
      </c>
      <c r="J78" s="60" t="s">
        <v>80</v>
      </c>
      <c r="K78" s="114" t="s">
        <v>80</v>
      </c>
    </row>
    <row r="79" spans="1:11" x14ac:dyDescent="0.3">
      <c r="A79" s="111"/>
      <c r="B79" s="136" t="s">
        <v>144</v>
      </c>
      <c r="C79" s="101" t="s">
        <v>43</v>
      </c>
      <c r="D79" s="61">
        <v>2</v>
      </c>
      <c r="E79" s="48" t="s">
        <v>81</v>
      </c>
      <c r="F79" s="49" t="s">
        <v>81</v>
      </c>
      <c r="G79" s="49" t="s">
        <v>81</v>
      </c>
      <c r="H79" s="49" t="s">
        <v>81</v>
      </c>
      <c r="I79" s="49" t="s">
        <v>81</v>
      </c>
      <c r="J79" s="50" t="s">
        <v>80</v>
      </c>
      <c r="K79" s="112" t="s">
        <v>80</v>
      </c>
    </row>
    <row r="80" spans="1:11" x14ac:dyDescent="0.3">
      <c r="A80" s="111"/>
      <c r="B80" s="136" t="s">
        <v>144</v>
      </c>
      <c r="C80" s="101" t="s">
        <v>43</v>
      </c>
      <c r="D80" s="61">
        <v>3</v>
      </c>
      <c r="E80" s="48" t="s">
        <v>81</v>
      </c>
      <c r="F80" s="49" t="s">
        <v>81</v>
      </c>
      <c r="G80" s="49" t="s">
        <v>81</v>
      </c>
      <c r="H80" s="49" t="s">
        <v>81</v>
      </c>
      <c r="I80" s="49" t="s">
        <v>81</v>
      </c>
      <c r="J80" s="50" t="s">
        <v>80</v>
      </c>
      <c r="K80" s="112" t="s">
        <v>80</v>
      </c>
    </row>
    <row r="81" spans="1:11" x14ac:dyDescent="0.3">
      <c r="A81" s="111"/>
      <c r="B81" s="136" t="s">
        <v>144</v>
      </c>
      <c r="C81" s="101" t="s">
        <v>43</v>
      </c>
      <c r="D81" s="61">
        <v>4</v>
      </c>
      <c r="E81" s="48" t="s">
        <v>81</v>
      </c>
      <c r="F81" s="49" t="s">
        <v>81</v>
      </c>
      <c r="G81" s="49" t="s">
        <v>81</v>
      </c>
      <c r="H81" s="49" t="s">
        <v>81</v>
      </c>
      <c r="I81" s="49" t="s">
        <v>81</v>
      </c>
      <c r="J81" s="50" t="s">
        <v>80</v>
      </c>
      <c r="K81" s="112" t="s">
        <v>80</v>
      </c>
    </row>
    <row r="82" spans="1:11" x14ac:dyDescent="0.3">
      <c r="A82" s="111"/>
      <c r="B82" s="136" t="s">
        <v>144</v>
      </c>
      <c r="C82" s="101" t="s">
        <v>43</v>
      </c>
      <c r="D82" s="61">
        <v>5</v>
      </c>
      <c r="E82" s="48" t="s">
        <v>81</v>
      </c>
      <c r="F82" s="49" t="s">
        <v>81</v>
      </c>
      <c r="G82" s="49" t="s">
        <v>81</v>
      </c>
      <c r="H82" s="49" t="s">
        <v>81</v>
      </c>
      <c r="I82" s="49" t="s">
        <v>81</v>
      </c>
      <c r="J82" s="50" t="s">
        <v>80</v>
      </c>
      <c r="K82" s="112" t="s">
        <v>80</v>
      </c>
    </row>
    <row r="83" spans="1:11" x14ac:dyDescent="0.3">
      <c r="A83" s="111"/>
      <c r="B83" s="136" t="s">
        <v>144</v>
      </c>
      <c r="C83" s="101" t="s">
        <v>43</v>
      </c>
      <c r="D83" s="47" t="s">
        <v>134</v>
      </c>
      <c r="E83" s="48" t="s">
        <v>80</v>
      </c>
      <c r="F83" s="49" t="s">
        <v>80</v>
      </c>
      <c r="G83" s="49" t="s">
        <v>80</v>
      </c>
      <c r="H83" s="49" t="s">
        <v>80</v>
      </c>
      <c r="I83" s="49" t="s">
        <v>80</v>
      </c>
      <c r="J83" s="50" t="s">
        <v>80</v>
      </c>
      <c r="K83" s="112" t="s">
        <v>80</v>
      </c>
    </row>
    <row r="84" spans="1:11" x14ac:dyDescent="0.3">
      <c r="A84" s="111"/>
      <c r="B84" s="136" t="s">
        <v>144</v>
      </c>
      <c r="C84" s="51" t="s">
        <v>43</v>
      </c>
      <c r="D84" s="62" t="s">
        <v>104</v>
      </c>
      <c r="E84" s="63" t="s">
        <v>80</v>
      </c>
      <c r="F84" s="64" t="s">
        <v>80</v>
      </c>
      <c r="G84" s="64" t="s">
        <v>80</v>
      </c>
      <c r="H84" s="64" t="s">
        <v>80</v>
      </c>
      <c r="I84" s="64" t="s">
        <v>80</v>
      </c>
      <c r="J84" s="65" t="s">
        <v>80</v>
      </c>
      <c r="K84" s="115" t="s">
        <v>80</v>
      </c>
    </row>
    <row r="85" spans="1:11" x14ac:dyDescent="0.3">
      <c r="A85" s="111"/>
      <c r="B85" s="136" t="s">
        <v>144</v>
      </c>
      <c r="C85" s="104" t="s">
        <v>46</v>
      </c>
      <c r="D85" s="66" t="s">
        <v>47</v>
      </c>
      <c r="E85" s="58" t="s">
        <v>87</v>
      </c>
      <c r="F85" s="59" t="s">
        <v>206</v>
      </c>
      <c r="G85" s="59" t="s">
        <v>207</v>
      </c>
      <c r="H85" s="59" t="s">
        <v>148</v>
      </c>
      <c r="I85" s="59" t="s">
        <v>148</v>
      </c>
      <c r="J85" s="60" t="s">
        <v>80</v>
      </c>
      <c r="K85" s="114" t="s">
        <v>80</v>
      </c>
    </row>
    <row r="86" spans="1:11" x14ac:dyDescent="0.3">
      <c r="A86" s="111"/>
      <c r="B86" s="136" t="s">
        <v>144</v>
      </c>
      <c r="C86" s="101" t="s">
        <v>46</v>
      </c>
      <c r="D86" s="67" t="s">
        <v>49</v>
      </c>
      <c r="E86" s="68" t="s">
        <v>81</v>
      </c>
      <c r="F86" s="69" t="s">
        <v>81</v>
      </c>
      <c r="G86" s="69" t="s">
        <v>81</v>
      </c>
      <c r="H86" s="69" t="s">
        <v>81</v>
      </c>
      <c r="I86" s="69" t="s">
        <v>81</v>
      </c>
      <c r="J86" s="70" t="s">
        <v>80</v>
      </c>
      <c r="K86" s="116" t="s">
        <v>80</v>
      </c>
    </row>
    <row r="87" spans="1:11" ht="15" customHeight="1" thickBot="1" x14ac:dyDescent="0.35">
      <c r="A87" s="111"/>
      <c r="B87" s="137" t="s">
        <v>144</v>
      </c>
      <c r="C87" s="71" t="s">
        <v>46</v>
      </c>
      <c r="D87" s="72" t="s">
        <v>104</v>
      </c>
      <c r="E87" s="73" t="s">
        <v>80</v>
      </c>
      <c r="F87" s="74" t="s">
        <v>80</v>
      </c>
      <c r="G87" s="74" t="s">
        <v>80</v>
      </c>
      <c r="H87" s="74" t="s">
        <v>80</v>
      </c>
      <c r="I87" s="74" t="s">
        <v>80</v>
      </c>
      <c r="J87" s="75" t="s">
        <v>80</v>
      </c>
      <c r="K87" s="117" t="s">
        <v>80</v>
      </c>
    </row>
    <row r="88" spans="1:11" x14ac:dyDescent="0.3">
      <c r="A88" s="111"/>
      <c r="B88" s="135" t="s">
        <v>154</v>
      </c>
      <c r="C88" s="104" t="s">
        <v>23</v>
      </c>
      <c r="D88" s="76" t="s">
        <v>24</v>
      </c>
      <c r="E88" s="58" t="s">
        <v>80</v>
      </c>
      <c r="F88" s="59" t="s">
        <v>80</v>
      </c>
      <c r="G88" s="59" t="s">
        <v>80</v>
      </c>
      <c r="H88" s="59" t="s">
        <v>80</v>
      </c>
      <c r="I88" s="59" t="s">
        <v>80</v>
      </c>
      <c r="J88" s="60" t="s">
        <v>80</v>
      </c>
      <c r="K88" s="114" t="s">
        <v>80</v>
      </c>
    </row>
    <row r="89" spans="1:11" x14ac:dyDescent="0.3">
      <c r="A89" s="111"/>
      <c r="B89" s="136" t="s">
        <v>154</v>
      </c>
      <c r="C89" s="101" t="s">
        <v>23</v>
      </c>
      <c r="D89" s="47" t="s">
        <v>26</v>
      </c>
      <c r="E89" s="48" t="s">
        <v>80</v>
      </c>
      <c r="F89" s="49" t="s">
        <v>80</v>
      </c>
      <c r="G89" s="49" t="s">
        <v>80</v>
      </c>
      <c r="H89" s="49" t="s">
        <v>80</v>
      </c>
      <c r="I89" s="49" t="s">
        <v>80</v>
      </c>
      <c r="J89" s="50" t="s">
        <v>80</v>
      </c>
      <c r="K89" s="112" t="s">
        <v>80</v>
      </c>
    </row>
    <row r="90" spans="1:11" x14ac:dyDescent="0.3">
      <c r="A90" s="111"/>
      <c r="B90" s="136" t="s">
        <v>154</v>
      </c>
      <c r="C90" s="101" t="s">
        <v>23</v>
      </c>
      <c r="D90" s="47" t="s">
        <v>88</v>
      </c>
      <c r="E90" s="48" t="s">
        <v>80</v>
      </c>
      <c r="F90" s="49" t="s">
        <v>80</v>
      </c>
      <c r="G90" s="49" t="s">
        <v>80</v>
      </c>
      <c r="H90" s="49" t="s">
        <v>80</v>
      </c>
      <c r="I90" s="49" t="s">
        <v>80</v>
      </c>
      <c r="J90" s="50" t="s">
        <v>80</v>
      </c>
      <c r="K90" s="112" t="s">
        <v>80</v>
      </c>
    </row>
    <row r="91" spans="1:11" x14ac:dyDescent="0.3">
      <c r="A91" s="111"/>
      <c r="B91" s="136" t="s">
        <v>154</v>
      </c>
      <c r="C91" s="101" t="s">
        <v>23</v>
      </c>
      <c r="D91" s="47" t="s">
        <v>30</v>
      </c>
      <c r="E91" s="48" t="s">
        <v>80</v>
      </c>
      <c r="F91" s="49" t="s">
        <v>80</v>
      </c>
      <c r="G91" s="49" t="s">
        <v>80</v>
      </c>
      <c r="H91" s="49" t="s">
        <v>80</v>
      </c>
      <c r="I91" s="49" t="s">
        <v>80</v>
      </c>
      <c r="J91" s="50" t="s">
        <v>80</v>
      </c>
      <c r="K91" s="112" t="s">
        <v>80</v>
      </c>
    </row>
    <row r="92" spans="1:11" x14ac:dyDescent="0.3">
      <c r="A92" s="111"/>
      <c r="B92" s="136" t="s">
        <v>154</v>
      </c>
      <c r="C92" s="101" t="s">
        <v>23</v>
      </c>
      <c r="D92" s="47" t="s">
        <v>32</v>
      </c>
      <c r="E92" s="48" t="s">
        <v>80</v>
      </c>
      <c r="F92" s="49" t="s">
        <v>80</v>
      </c>
      <c r="G92" s="49" t="s">
        <v>80</v>
      </c>
      <c r="H92" s="49" t="s">
        <v>80</v>
      </c>
      <c r="I92" s="49" t="s">
        <v>80</v>
      </c>
      <c r="J92" s="50" t="s">
        <v>80</v>
      </c>
      <c r="K92" s="112" t="s">
        <v>80</v>
      </c>
    </row>
    <row r="93" spans="1:11" x14ac:dyDescent="0.3">
      <c r="A93" s="111"/>
      <c r="B93" s="136" t="s">
        <v>154</v>
      </c>
      <c r="C93" s="51" t="s">
        <v>23</v>
      </c>
      <c r="D93" s="52" t="s">
        <v>104</v>
      </c>
      <c r="E93" s="53" t="s">
        <v>80</v>
      </c>
      <c r="F93" s="54" t="s">
        <v>80</v>
      </c>
      <c r="G93" s="54" t="s">
        <v>80</v>
      </c>
      <c r="H93" s="54" t="s">
        <v>80</v>
      </c>
      <c r="I93" s="54" t="s">
        <v>80</v>
      </c>
      <c r="J93" s="55" t="s">
        <v>80</v>
      </c>
      <c r="K93" s="113" t="s">
        <v>80</v>
      </c>
    </row>
    <row r="94" spans="1:11" x14ac:dyDescent="0.3">
      <c r="A94" s="111"/>
      <c r="B94" s="136" t="s">
        <v>154</v>
      </c>
      <c r="C94" s="56" t="s">
        <v>111</v>
      </c>
      <c r="D94" s="57">
        <v>1</v>
      </c>
      <c r="E94" s="58" t="s">
        <v>80</v>
      </c>
      <c r="F94" s="59" t="s">
        <v>80</v>
      </c>
      <c r="G94" s="59" t="s">
        <v>80</v>
      </c>
      <c r="H94" s="59" t="s">
        <v>80</v>
      </c>
      <c r="I94" s="59" t="s">
        <v>80</v>
      </c>
      <c r="J94" s="60" t="s">
        <v>80</v>
      </c>
      <c r="K94" s="114" t="s">
        <v>80</v>
      </c>
    </row>
    <row r="95" spans="1:11" x14ac:dyDescent="0.3">
      <c r="A95" s="111"/>
      <c r="B95" s="136" t="s">
        <v>154</v>
      </c>
      <c r="C95" s="101" t="s">
        <v>43</v>
      </c>
      <c r="D95" s="61">
        <v>2</v>
      </c>
      <c r="E95" s="48" t="s">
        <v>80</v>
      </c>
      <c r="F95" s="49" t="s">
        <v>80</v>
      </c>
      <c r="G95" s="49" t="s">
        <v>80</v>
      </c>
      <c r="H95" s="49" t="s">
        <v>80</v>
      </c>
      <c r="I95" s="49" t="s">
        <v>80</v>
      </c>
      <c r="J95" s="50" t="s">
        <v>80</v>
      </c>
      <c r="K95" s="112" t="s">
        <v>80</v>
      </c>
    </row>
    <row r="96" spans="1:11" x14ac:dyDescent="0.3">
      <c r="A96" s="111"/>
      <c r="B96" s="136" t="s">
        <v>154</v>
      </c>
      <c r="C96" s="101" t="s">
        <v>43</v>
      </c>
      <c r="D96" s="61">
        <v>3</v>
      </c>
      <c r="E96" s="48" t="s">
        <v>80</v>
      </c>
      <c r="F96" s="49" t="s">
        <v>80</v>
      </c>
      <c r="G96" s="49" t="s">
        <v>80</v>
      </c>
      <c r="H96" s="49" t="s">
        <v>80</v>
      </c>
      <c r="I96" s="49" t="s">
        <v>80</v>
      </c>
      <c r="J96" s="50" t="s">
        <v>80</v>
      </c>
      <c r="K96" s="112" t="s">
        <v>80</v>
      </c>
    </row>
    <row r="97" spans="1:11" x14ac:dyDescent="0.3">
      <c r="A97" s="111"/>
      <c r="B97" s="136" t="s">
        <v>154</v>
      </c>
      <c r="C97" s="101" t="s">
        <v>43</v>
      </c>
      <c r="D97" s="61">
        <v>4</v>
      </c>
      <c r="E97" s="48" t="s">
        <v>80</v>
      </c>
      <c r="F97" s="49" t="s">
        <v>80</v>
      </c>
      <c r="G97" s="49" t="s">
        <v>80</v>
      </c>
      <c r="H97" s="49" t="s">
        <v>80</v>
      </c>
      <c r="I97" s="49" t="s">
        <v>80</v>
      </c>
      <c r="J97" s="50" t="s">
        <v>80</v>
      </c>
      <c r="K97" s="112" t="s">
        <v>80</v>
      </c>
    </row>
    <row r="98" spans="1:11" x14ac:dyDescent="0.3">
      <c r="A98" s="111"/>
      <c r="B98" s="136" t="s">
        <v>154</v>
      </c>
      <c r="C98" s="101" t="s">
        <v>43</v>
      </c>
      <c r="D98" s="61">
        <v>5</v>
      </c>
      <c r="E98" s="48" t="s">
        <v>80</v>
      </c>
      <c r="F98" s="49" t="s">
        <v>80</v>
      </c>
      <c r="G98" s="49" t="s">
        <v>80</v>
      </c>
      <c r="H98" s="49" t="s">
        <v>80</v>
      </c>
      <c r="I98" s="49" t="s">
        <v>80</v>
      </c>
      <c r="J98" s="50" t="s">
        <v>80</v>
      </c>
      <c r="K98" s="112" t="s">
        <v>80</v>
      </c>
    </row>
    <row r="99" spans="1:11" x14ac:dyDescent="0.3">
      <c r="A99" s="111"/>
      <c r="B99" s="136" t="s">
        <v>154</v>
      </c>
      <c r="C99" s="101" t="s">
        <v>43</v>
      </c>
      <c r="D99" s="47" t="s">
        <v>134</v>
      </c>
      <c r="E99" s="48" t="s">
        <v>80</v>
      </c>
      <c r="F99" s="49" t="s">
        <v>80</v>
      </c>
      <c r="G99" s="49" t="s">
        <v>80</v>
      </c>
      <c r="H99" s="49" t="s">
        <v>80</v>
      </c>
      <c r="I99" s="49" t="s">
        <v>80</v>
      </c>
      <c r="J99" s="50" t="s">
        <v>80</v>
      </c>
      <c r="K99" s="112" t="s">
        <v>80</v>
      </c>
    </row>
    <row r="100" spans="1:11" x14ac:dyDescent="0.3">
      <c r="A100" s="111"/>
      <c r="B100" s="136" t="s">
        <v>154</v>
      </c>
      <c r="C100" s="51" t="s">
        <v>43</v>
      </c>
      <c r="D100" s="62" t="s">
        <v>104</v>
      </c>
      <c r="E100" s="63" t="s">
        <v>80</v>
      </c>
      <c r="F100" s="64" t="s">
        <v>80</v>
      </c>
      <c r="G100" s="64" t="s">
        <v>80</v>
      </c>
      <c r="H100" s="64" t="s">
        <v>80</v>
      </c>
      <c r="I100" s="64" t="s">
        <v>80</v>
      </c>
      <c r="J100" s="65" t="s">
        <v>80</v>
      </c>
      <c r="K100" s="115" t="s">
        <v>80</v>
      </c>
    </row>
    <row r="101" spans="1:11" x14ac:dyDescent="0.3">
      <c r="A101" s="111"/>
      <c r="B101" s="136" t="s">
        <v>154</v>
      </c>
      <c r="C101" s="104" t="s">
        <v>46</v>
      </c>
      <c r="D101" s="66" t="s">
        <v>47</v>
      </c>
      <c r="E101" s="58" t="s">
        <v>80</v>
      </c>
      <c r="F101" s="59" t="s">
        <v>80</v>
      </c>
      <c r="G101" s="59" t="s">
        <v>80</v>
      </c>
      <c r="H101" s="59" t="s">
        <v>80</v>
      </c>
      <c r="I101" s="59" t="s">
        <v>80</v>
      </c>
      <c r="J101" s="60" t="s">
        <v>80</v>
      </c>
      <c r="K101" s="114" t="s">
        <v>80</v>
      </c>
    </row>
    <row r="102" spans="1:11" x14ac:dyDescent="0.3">
      <c r="A102" s="111"/>
      <c r="B102" s="136" t="s">
        <v>154</v>
      </c>
      <c r="C102" s="101" t="s">
        <v>46</v>
      </c>
      <c r="D102" s="67" t="s">
        <v>49</v>
      </c>
      <c r="E102" s="68" t="s">
        <v>80</v>
      </c>
      <c r="F102" s="69" t="s">
        <v>80</v>
      </c>
      <c r="G102" s="69" t="s">
        <v>80</v>
      </c>
      <c r="H102" s="69" t="s">
        <v>80</v>
      </c>
      <c r="I102" s="69" t="s">
        <v>80</v>
      </c>
      <c r="J102" s="70" t="s">
        <v>80</v>
      </c>
      <c r="K102" s="116" t="s">
        <v>80</v>
      </c>
    </row>
    <row r="103" spans="1:11" ht="15" customHeight="1" thickBot="1" x14ac:dyDescent="0.35">
      <c r="A103" s="118"/>
      <c r="B103" s="137" t="s">
        <v>154</v>
      </c>
      <c r="C103" s="71" t="s">
        <v>46</v>
      </c>
      <c r="D103" s="72" t="s">
        <v>104</v>
      </c>
      <c r="E103" s="73" t="s">
        <v>80</v>
      </c>
      <c r="F103" s="74" t="s">
        <v>80</v>
      </c>
      <c r="G103" s="74" t="s">
        <v>80</v>
      </c>
      <c r="H103" s="74" t="s">
        <v>80</v>
      </c>
      <c r="I103" s="74" t="s">
        <v>80</v>
      </c>
      <c r="J103" s="75" t="s">
        <v>80</v>
      </c>
      <c r="K103" s="117" t="s">
        <v>80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7604D-F424-4C7C-AC2A-A3D9CCDF7970}">
  <dimension ref="C2:R21"/>
  <sheetViews>
    <sheetView topLeftCell="A4" workbookViewId="0">
      <selection activeCell="L5" sqref="L5:R10"/>
    </sheetView>
  </sheetViews>
  <sheetFormatPr defaultRowHeight="14.4" x14ac:dyDescent="0.3"/>
  <cols>
    <col min="5" max="5" width="0" hidden="1" customWidth="1"/>
  </cols>
  <sheetData>
    <row r="2" spans="3:18" x14ac:dyDescent="0.3">
      <c r="C2" t="s">
        <v>225</v>
      </c>
      <c r="D2" t="s">
        <v>74</v>
      </c>
    </row>
    <row r="3" spans="3:18" ht="15" thickBot="1" x14ac:dyDescent="0.35"/>
    <row r="4" spans="3:18" ht="153" thickBot="1" x14ac:dyDescent="0.35">
      <c r="C4" s="120" t="s">
        <v>66</v>
      </c>
      <c r="D4" s="121" t="s">
        <v>20</v>
      </c>
      <c r="E4" s="147" t="s">
        <v>67</v>
      </c>
      <c r="F4" s="148" t="s">
        <v>68</v>
      </c>
      <c r="G4" s="149" t="s">
        <v>69</v>
      </c>
      <c r="H4" s="149" t="s">
        <v>70</v>
      </c>
      <c r="I4" s="149" t="s">
        <v>71</v>
      </c>
      <c r="M4" s="106" t="s">
        <v>23</v>
      </c>
      <c r="N4" s="101" t="s">
        <v>23</v>
      </c>
      <c r="O4" s="101" t="s">
        <v>23</v>
      </c>
      <c r="P4" s="101" t="s">
        <v>23</v>
      </c>
      <c r="Q4" s="101" t="s">
        <v>23</v>
      </c>
      <c r="R4" s="51" t="s">
        <v>23</v>
      </c>
    </row>
    <row r="5" spans="3:18" x14ac:dyDescent="0.3">
      <c r="C5" s="104" t="s">
        <v>23</v>
      </c>
      <c r="D5" s="43" t="s">
        <v>24</v>
      </c>
      <c r="E5" s="44" t="s">
        <v>75</v>
      </c>
      <c r="F5" s="151">
        <v>22.9</v>
      </c>
      <c r="G5" s="151">
        <v>43.6</v>
      </c>
      <c r="H5" s="151">
        <v>30.3</v>
      </c>
      <c r="I5" s="151">
        <v>3.2</v>
      </c>
      <c r="M5" s="104" t="s">
        <v>23</v>
      </c>
      <c r="N5" s="101" t="s">
        <v>23</v>
      </c>
      <c r="O5" s="101" t="s">
        <v>23</v>
      </c>
      <c r="P5" s="101" t="s">
        <v>23</v>
      </c>
      <c r="Q5" s="101" t="s">
        <v>23</v>
      </c>
      <c r="R5" s="51" t="s">
        <v>23</v>
      </c>
    </row>
    <row r="6" spans="3:18" x14ac:dyDescent="0.3">
      <c r="C6" s="101" t="s">
        <v>23</v>
      </c>
      <c r="D6" s="47" t="s">
        <v>26</v>
      </c>
      <c r="E6" s="48" t="s">
        <v>82</v>
      </c>
      <c r="F6" s="152">
        <v>21.8</v>
      </c>
      <c r="G6" s="152">
        <v>47</v>
      </c>
      <c r="H6" s="152">
        <v>27.8</v>
      </c>
      <c r="I6" s="152">
        <v>3.4</v>
      </c>
      <c r="L6" t="s">
        <v>234</v>
      </c>
      <c r="M6" s="43" t="s">
        <v>24</v>
      </c>
      <c r="N6" s="47" t="s">
        <v>26</v>
      </c>
      <c r="O6" s="47" t="s">
        <v>88</v>
      </c>
      <c r="P6" s="47" t="s">
        <v>30</v>
      </c>
      <c r="Q6" s="47" t="s">
        <v>32</v>
      </c>
      <c r="R6" s="52" t="s">
        <v>104</v>
      </c>
    </row>
    <row r="7" spans="3:18" x14ac:dyDescent="0.3">
      <c r="C7" s="101" t="s">
        <v>23</v>
      </c>
      <c r="D7" s="47" t="s">
        <v>88</v>
      </c>
      <c r="E7" s="48" t="s">
        <v>89</v>
      </c>
      <c r="F7" s="152">
        <v>38</v>
      </c>
      <c r="G7" s="152">
        <v>26.9</v>
      </c>
      <c r="H7" s="152">
        <v>30.6</v>
      </c>
      <c r="I7" s="152">
        <v>4.5999999999999996</v>
      </c>
      <c r="L7" s="155" t="s">
        <v>232</v>
      </c>
      <c r="M7" s="151">
        <v>22.9</v>
      </c>
      <c r="N7" s="152">
        <v>21.8</v>
      </c>
      <c r="O7" s="152">
        <v>38</v>
      </c>
      <c r="P7" s="152">
        <v>20</v>
      </c>
      <c r="Q7" s="152">
        <v>34.700000000000003</v>
      </c>
      <c r="R7" s="153">
        <v>13.6</v>
      </c>
    </row>
    <row r="8" spans="3:18" x14ac:dyDescent="0.3">
      <c r="C8" s="101" t="s">
        <v>23</v>
      </c>
      <c r="D8" s="47" t="s">
        <v>30</v>
      </c>
      <c r="E8" s="48" t="s">
        <v>94</v>
      </c>
      <c r="F8" s="152">
        <v>20</v>
      </c>
      <c r="G8" s="152">
        <v>51.4</v>
      </c>
      <c r="H8" s="152">
        <v>20</v>
      </c>
      <c r="I8" s="152">
        <v>8.6</v>
      </c>
      <c r="L8" s="155">
        <v>2.1</v>
      </c>
      <c r="M8" s="151">
        <v>43.6</v>
      </c>
      <c r="N8" s="152">
        <v>47</v>
      </c>
      <c r="O8" s="152">
        <v>26.9</v>
      </c>
      <c r="P8" s="152">
        <v>51.4</v>
      </c>
      <c r="Q8" s="152">
        <v>44.3</v>
      </c>
      <c r="R8" s="153">
        <v>52.8</v>
      </c>
    </row>
    <row r="9" spans="3:18" x14ac:dyDescent="0.3">
      <c r="C9" s="101" t="s">
        <v>23</v>
      </c>
      <c r="D9" s="47" t="s">
        <v>32</v>
      </c>
      <c r="E9" s="48" t="s">
        <v>98</v>
      </c>
      <c r="F9" s="152">
        <v>34.700000000000003</v>
      </c>
      <c r="G9" s="152">
        <v>44.3</v>
      </c>
      <c r="H9" s="152">
        <v>19.399999999999999</v>
      </c>
      <c r="I9" s="152">
        <v>1.6</v>
      </c>
      <c r="L9" s="155">
        <v>2.2000000000000002</v>
      </c>
      <c r="M9" s="151">
        <v>30.3</v>
      </c>
      <c r="N9" s="152">
        <v>27.8</v>
      </c>
      <c r="O9" s="152">
        <v>30.6</v>
      </c>
      <c r="P9" s="152">
        <v>20</v>
      </c>
      <c r="Q9" s="152">
        <v>19.399999999999999</v>
      </c>
      <c r="R9" s="153">
        <v>32.200000000000003</v>
      </c>
    </row>
    <row r="10" spans="3:18" x14ac:dyDescent="0.3">
      <c r="C10" s="51" t="s">
        <v>23</v>
      </c>
      <c r="D10" s="52" t="s">
        <v>104</v>
      </c>
      <c r="E10" s="53" t="s">
        <v>105</v>
      </c>
      <c r="F10" s="153">
        <v>13.6</v>
      </c>
      <c r="G10" s="153">
        <v>52.8</v>
      </c>
      <c r="H10" s="153">
        <v>32.200000000000003</v>
      </c>
      <c r="I10" s="153">
        <v>1.5</v>
      </c>
      <c r="L10" s="155" t="s">
        <v>233</v>
      </c>
      <c r="M10" s="151">
        <v>3.2</v>
      </c>
      <c r="N10" s="152">
        <v>3.4</v>
      </c>
      <c r="O10" s="152">
        <v>4.5999999999999996</v>
      </c>
      <c r="P10" s="152">
        <v>8.6</v>
      </c>
      <c r="Q10" s="152">
        <v>1.6</v>
      </c>
      <c r="R10" s="153">
        <v>1.5</v>
      </c>
    </row>
    <row r="13" spans="3:18" ht="15" thickBot="1" x14ac:dyDescent="0.35">
      <c r="C13" t="s">
        <v>226</v>
      </c>
      <c r="D13" s="150" t="s">
        <v>74</v>
      </c>
    </row>
    <row r="14" spans="3:18" ht="15" thickBot="1" x14ac:dyDescent="0.35">
      <c r="M14" s="76" t="s">
        <v>24</v>
      </c>
      <c r="N14" s="47" t="s">
        <v>26</v>
      </c>
      <c r="O14" s="47" t="s">
        <v>88</v>
      </c>
      <c r="P14" s="47" t="s">
        <v>30</v>
      </c>
      <c r="Q14" s="47" t="s">
        <v>32</v>
      </c>
      <c r="R14" s="52" t="s">
        <v>104</v>
      </c>
    </row>
    <row r="15" spans="3:18" ht="153" thickBot="1" x14ac:dyDescent="0.35">
      <c r="C15" s="120" t="s">
        <v>66</v>
      </c>
      <c r="D15" s="121" t="s">
        <v>20</v>
      </c>
      <c r="E15" s="147" t="s">
        <v>67</v>
      </c>
      <c r="F15" s="148" t="s">
        <v>68</v>
      </c>
      <c r="G15" s="149" t="s">
        <v>69</v>
      </c>
      <c r="H15" s="149" t="s">
        <v>70</v>
      </c>
      <c r="I15" s="149" t="s">
        <v>71</v>
      </c>
      <c r="L15" t="s">
        <v>234</v>
      </c>
      <c r="M15" s="108" t="s">
        <v>156</v>
      </c>
      <c r="N15" s="49" t="s">
        <v>118</v>
      </c>
      <c r="O15" s="49" t="s">
        <v>164</v>
      </c>
      <c r="P15" s="49" t="s">
        <v>169</v>
      </c>
      <c r="Q15" s="49" t="s">
        <v>92</v>
      </c>
      <c r="R15" s="54" t="s">
        <v>176</v>
      </c>
    </row>
    <row r="16" spans="3:18" ht="15" thickBot="1" x14ac:dyDescent="0.35">
      <c r="C16" s="106" t="s">
        <v>23</v>
      </c>
      <c r="D16" s="76" t="s">
        <v>24</v>
      </c>
      <c r="E16" s="107" t="s">
        <v>155</v>
      </c>
      <c r="F16" s="154">
        <v>32.5</v>
      </c>
      <c r="G16" s="154">
        <v>44</v>
      </c>
      <c r="H16" s="154">
        <v>21.5</v>
      </c>
      <c r="I16" s="154">
        <v>1.9</v>
      </c>
      <c r="L16" s="155" t="s">
        <v>232</v>
      </c>
      <c r="M16" s="108" t="s">
        <v>157</v>
      </c>
      <c r="N16" s="49" t="s">
        <v>161</v>
      </c>
      <c r="O16" s="49" t="s">
        <v>165</v>
      </c>
      <c r="P16" s="49" t="s">
        <v>96</v>
      </c>
      <c r="Q16" s="49" t="s">
        <v>172</v>
      </c>
      <c r="R16" s="54" t="s">
        <v>177</v>
      </c>
    </row>
    <row r="17" spans="3:18" ht="15" thickBot="1" x14ac:dyDescent="0.35">
      <c r="C17" s="101" t="s">
        <v>23</v>
      </c>
      <c r="D17" s="47" t="s">
        <v>26</v>
      </c>
      <c r="E17" s="48" t="s">
        <v>160</v>
      </c>
      <c r="F17" s="152">
        <v>26.3</v>
      </c>
      <c r="G17" s="152">
        <v>46.8</v>
      </c>
      <c r="H17" s="152">
        <v>24.4</v>
      </c>
      <c r="I17" s="152">
        <v>2.5</v>
      </c>
      <c r="L17" s="155">
        <v>2.1</v>
      </c>
      <c r="M17" s="108" t="s">
        <v>158</v>
      </c>
      <c r="N17" s="49" t="s">
        <v>162</v>
      </c>
      <c r="O17" s="49" t="s">
        <v>166</v>
      </c>
      <c r="P17" s="49" t="s">
        <v>170</v>
      </c>
      <c r="Q17" s="49" t="s">
        <v>173</v>
      </c>
      <c r="R17" s="54" t="s">
        <v>142</v>
      </c>
    </row>
    <row r="18" spans="3:18" x14ac:dyDescent="0.3">
      <c r="C18" s="101" t="s">
        <v>23</v>
      </c>
      <c r="D18" s="47" t="s">
        <v>88</v>
      </c>
      <c r="E18" s="48" t="s">
        <v>163</v>
      </c>
      <c r="F18" s="152">
        <v>34.5</v>
      </c>
      <c r="G18" s="152">
        <v>45.9</v>
      </c>
      <c r="H18" s="152">
        <v>16.899999999999999</v>
      </c>
      <c r="I18" s="152">
        <v>2.7</v>
      </c>
      <c r="L18" s="155">
        <v>2.2000000000000002</v>
      </c>
      <c r="M18" s="108" t="s">
        <v>159</v>
      </c>
      <c r="N18" s="49" t="s">
        <v>133</v>
      </c>
      <c r="O18" s="49" t="s">
        <v>167</v>
      </c>
      <c r="P18" s="49" t="s">
        <v>116</v>
      </c>
      <c r="Q18" s="49" t="s">
        <v>174</v>
      </c>
      <c r="R18" s="54" t="s">
        <v>178</v>
      </c>
    </row>
    <row r="19" spans="3:18" x14ac:dyDescent="0.3">
      <c r="C19" s="101" t="s">
        <v>23</v>
      </c>
      <c r="D19" s="47" t="s">
        <v>30</v>
      </c>
      <c r="E19" s="48" t="s">
        <v>168</v>
      </c>
      <c r="F19" s="152">
        <v>25</v>
      </c>
      <c r="G19" s="152">
        <v>51.4</v>
      </c>
      <c r="H19" s="152">
        <v>20.8</v>
      </c>
      <c r="I19" s="152">
        <v>2.8</v>
      </c>
      <c r="L19" s="155" t="s">
        <v>233</v>
      </c>
    </row>
    <row r="20" spans="3:18" x14ac:dyDescent="0.3">
      <c r="C20" s="101" t="s">
        <v>23</v>
      </c>
      <c r="D20" s="47" t="s">
        <v>32</v>
      </c>
      <c r="E20" s="48" t="s">
        <v>171</v>
      </c>
      <c r="F20" s="152">
        <v>30.6</v>
      </c>
      <c r="G20" s="152">
        <v>54.2</v>
      </c>
      <c r="H20" s="152">
        <v>14.2</v>
      </c>
      <c r="I20" s="152">
        <v>1.1000000000000001</v>
      </c>
    </row>
    <row r="21" spans="3:18" x14ac:dyDescent="0.3">
      <c r="C21" s="51" t="s">
        <v>23</v>
      </c>
      <c r="D21" s="52" t="s">
        <v>104</v>
      </c>
      <c r="E21" s="53" t="s">
        <v>175</v>
      </c>
      <c r="F21" s="153">
        <v>10.9</v>
      </c>
      <c r="G21" s="153">
        <v>59.6</v>
      </c>
      <c r="H21" s="153">
        <v>27.3</v>
      </c>
      <c r="I21" s="153">
        <v>2.2000000000000002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82041-C1E1-41FD-ABF5-05EF895DBD8F}">
  <dimension ref="C3:I32"/>
  <sheetViews>
    <sheetView tabSelected="1" workbookViewId="0">
      <selection activeCell="V30" sqref="V30"/>
    </sheetView>
  </sheetViews>
  <sheetFormatPr defaultRowHeight="14.4" x14ac:dyDescent="0.3"/>
  <sheetData>
    <row r="3" spans="3:9" x14ac:dyDescent="0.3">
      <c r="D3" s="157" t="s">
        <v>235</v>
      </c>
      <c r="E3" s="157"/>
      <c r="F3" s="157"/>
      <c r="G3" s="157"/>
      <c r="H3" s="157"/>
      <c r="I3" s="157"/>
    </row>
    <row r="4" spans="3:9" x14ac:dyDescent="0.3">
      <c r="C4" t="s">
        <v>234</v>
      </c>
      <c r="D4" t="s">
        <v>24</v>
      </c>
      <c r="E4" t="s">
        <v>26</v>
      </c>
      <c r="F4" t="s">
        <v>88</v>
      </c>
      <c r="G4" t="s">
        <v>30</v>
      </c>
      <c r="H4" t="s">
        <v>32</v>
      </c>
      <c r="I4" t="s">
        <v>104</v>
      </c>
    </row>
    <row r="5" spans="3:9" x14ac:dyDescent="0.3">
      <c r="C5" s="156" t="s">
        <v>239</v>
      </c>
      <c r="D5" s="159">
        <v>32.5</v>
      </c>
      <c r="E5" s="159">
        <v>26.3</v>
      </c>
      <c r="F5" s="159">
        <v>34.5</v>
      </c>
      <c r="G5" s="159">
        <v>25</v>
      </c>
      <c r="H5" s="159">
        <v>30.6</v>
      </c>
      <c r="I5" s="159">
        <v>10.9</v>
      </c>
    </row>
    <row r="6" spans="3:9" x14ac:dyDescent="0.3">
      <c r="C6" s="156" t="s">
        <v>236</v>
      </c>
      <c r="D6" s="159">
        <v>44</v>
      </c>
      <c r="E6" s="159">
        <v>46.8</v>
      </c>
      <c r="F6" s="159">
        <v>45.9</v>
      </c>
      <c r="G6" s="159">
        <v>51.4</v>
      </c>
      <c r="H6" s="159">
        <v>54.2</v>
      </c>
      <c r="I6" s="159">
        <v>59.6</v>
      </c>
    </row>
    <row r="7" spans="3:9" x14ac:dyDescent="0.3">
      <c r="C7" s="156" t="s">
        <v>237</v>
      </c>
      <c r="D7" s="159">
        <v>21.5</v>
      </c>
      <c r="E7" s="159">
        <v>24.4</v>
      </c>
      <c r="F7" s="159">
        <v>16.899999999999999</v>
      </c>
      <c r="G7" s="159">
        <v>20.8</v>
      </c>
      <c r="H7" s="159">
        <v>14.2</v>
      </c>
      <c r="I7" s="159">
        <v>27.3</v>
      </c>
    </row>
    <row r="8" spans="3:9" x14ac:dyDescent="0.3">
      <c r="C8" s="156" t="s">
        <v>238</v>
      </c>
      <c r="D8" s="159">
        <v>1.9</v>
      </c>
      <c r="E8" s="159">
        <v>2.5</v>
      </c>
      <c r="F8" s="159">
        <v>2.7</v>
      </c>
      <c r="G8" s="159">
        <v>2.8</v>
      </c>
      <c r="H8" s="159">
        <v>1.1000000000000001</v>
      </c>
      <c r="I8" s="159">
        <v>2.2000000000000002</v>
      </c>
    </row>
    <row r="9" spans="3:9" x14ac:dyDescent="0.3">
      <c r="D9" t="s">
        <v>24</v>
      </c>
      <c r="E9" t="s">
        <v>26</v>
      </c>
      <c r="F9" t="s">
        <v>88</v>
      </c>
      <c r="G9" t="s">
        <v>30</v>
      </c>
      <c r="H9" t="s">
        <v>32</v>
      </c>
      <c r="I9" t="s">
        <v>104</v>
      </c>
    </row>
    <row r="10" spans="3:9" x14ac:dyDescent="0.3">
      <c r="C10" s="156" t="s">
        <v>232</v>
      </c>
      <c r="D10" s="160">
        <f>D5/100</f>
        <v>0.32500000000000001</v>
      </c>
      <c r="E10" s="160">
        <f>E5/100</f>
        <v>0.26300000000000001</v>
      </c>
      <c r="F10" s="160">
        <f>F5/100</f>
        <v>0.34499999999999997</v>
      </c>
      <c r="G10" s="160">
        <f>G5/100</f>
        <v>0.25</v>
      </c>
      <c r="H10" s="160">
        <f>H5/100</f>
        <v>0.30599999999999999</v>
      </c>
      <c r="I10" s="160">
        <f>I5/100</f>
        <v>0.109</v>
      </c>
    </row>
    <row r="11" spans="3:9" x14ac:dyDescent="0.3">
      <c r="C11" s="156">
        <v>2.1</v>
      </c>
      <c r="D11" s="160">
        <f t="shared" ref="D11" si="0">D6/100</f>
        <v>0.44</v>
      </c>
      <c r="E11" s="160">
        <f t="shared" ref="D11:I12" si="1">E6/100</f>
        <v>0.46799999999999997</v>
      </c>
      <c r="F11" s="160">
        <f t="shared" ref="F11:H11" si="2">F6/100</f>
        <v>0.45899999999999996</v>
      </c>
      <c r="G11" s="160">
        <f t="shared" si="2"/>
        <v>0.51400000000000001</v>
      </c>
      <c r="H11" s="160">
        <f t="shared" si="2"/>
        <v>0.54200000000000004</v>
      </c>
      <c r="I11" s="160">
        <f t="shared" ref="I11" si="3">I6/100</f>
        <v>0.59599999999999997</v>
      </c>
    </row>
    <row r="12" spans="3:9" x14ac:dyDescent="0.3">
      <c r="C12" s="156">
        <v>2.2000000000000002</v>
      </c>
      <c r="D12" s="160">
        <f t="shared" ref="D12" si="4">D7/100</f>
        <v>0.215</v>
      </c>
      <c r="E12" s="160">
        <f t="shared" si="1"/>
        <v>0.24399999999999999</v>
      </c>
      <c r="F12" s="160">
        <f t="shared" ref="F12:H12" si="5">F7/100</f>
        <v>0.16899999999999998</v>
      </c>
      <c r="G12" s="160">
        <f t="shared" si="5"/>
        <v>0.20800000000000002</v>
      </c>
      <c r="H12" s="160">
        <f t="shared" si="5"/>
        <v>0.14199999999999999</v>
      </c>
      <c r="I12" s="160">
        <f t="shared" ref="I12" si="6">I7/100</f>
        <v>0.27300000000000002</v>
      </c>
    </row>
    <row r="13" spans="3:9" x14ac:dyDescent="0.3">
      <c r="C13" s="156" t="s">
        <v>231</v>
      </c>
      <c r="D13" s="160">
        <f t="shared" ref="D13" si="7">D8/100</f>
        <v>1.9E-2</v>
      </c>
      <c r="E13" s="160">
        <f t="shared" ref="E13:I13" si="8">E8/100</f>
        <v>2.5000000000000001E-2</v>
      </c>
      <c r="F13" s="160">
        <f t="shared" ref="F13:H13" si="9">F8/100</f>
        <v>2.7000000000000003E-2</v>
      </c>
      <c r="G13" s="160">
        <f t="shared" si="9"/>
        <v>2.7999999999999997E-2</v>
      </c>
      <c r="H13" s="160">
        <f t="shared" si="9"/>
        <v>1.1000000000000001E-2</v>
      </c>
      <c r="I13" s="160">
        <f t="shared" ref="I13" si="10">I8/100</f>
        <v>2.2000000000000002E-2</v>
      </c>
    </row>
    <row r="14" spans="3:9" x14ac:dyDescent="0.3">
      <c r="D14" s="158">
        <f t="shared" ref="D14:H14" si="11">D10+D11+D12+D13</f>
        <v>0.999</v>
      </c>
      <c r="E14" s="158">
        <f t="shared" si="11"/>
        <v>1</v>
      </c>
      <c r="F14" s="158">
        <f t="shared" si="11"/>
        <v>0.99999999999999989</v>
      </c>
      <c r="G14" s="158">
        <f t="shared" si="11"/>
        <v>1</v>
      </c>
      <c r="H14" s="158">
        <f t="shared" ref="H14" si="12">H10+H11+H12+H13</f>
        <v>1.0010000000000001</v>
      </c>
      <c r="I14" s="158">
        <f t="shared" ref="I14" si="13">I10+I11+I12+I13</f>
        <v>1</v>
      </c>
    </row>
    <row r="17" spans="3:9" x14ac:dyDescent="0.3">
      <c r="D17" s="104" t="s">
        <v>23</v>
      </c>
      <c r="E17" s="101" t="s">
        <v>23</v>
      </c>
      <c r="F17" s="101" t="s">
        <v>23</v>
      </c>
      <c r="G17" s="101" t="s">
        <v>23</v>
      </c>
      <c r="H17" s="101" t="s">
        <v>23</v>
      </c>
      <c r="I17" s="51" t="s">
        <v>23</v>
      </c>
    </row>
    <row r="18" spans="3:9" x14ac:dyDescent="0.3">
      <c r="C18" t="s">
        <v>234</v>
      </c>
      <c r="D18" s="43" t="s">
        <v>24</v>
      </c>
      <c r="E18" s="47" t="s">
        <v>26</v>
      </c>
      <c r="F18" s="47" t="s">
        <v>88</v>
      </c>
      <c r="G18" s="47" t="s">
        <v>30</v>
      </c>
      <c r="H18" s="47" t="s">
        <v>32</v>
      </c>
      <c r="I18" s="52" t="s">
        <v>104</v>
      </c>
    </row>
    <row r="19" spans="3:9" x14ac:dyDescent="0.3">
      <c r="C19" s="155" t="s">
        <v>232</v>
      </c>
      <c r="D19" s="151">
        <v>22.9</v>
      </c>
      <c r="E19" s="152">
        <v>21.8</v>
      </c>
      <c r="F19" s="152">
        <v>38</v>
      </c>
      <c r="G19" s="152">
        <v>20</v>
      </c>
      <c r="H19" s="152">
        <v>34.700000000000003</v>
      </c>
      <c r="I19" s="153">
        <v>13.6</v>
      </c>
    </row>
    <row r="20" spans="3:9" x14ac:dyDescent="0.3">
      <c r="C20" s="155">
        <v>2.1</v>
      </c>
      <c r="D20" s="151">
        <v>43.6</v>
      </c>
      <c r="E20" s="152">
        <v>47</v>
      </c>
      <c r="F20" s="152">
        <v>26.9</v>
      </c>
      <c r="G20" s="152">
        <v>51.4</v>
      </c>
      <c r="H20" s="152">
        <v>44.3</v>
      </c>
      <c r="I20" s="153">
        <v>52.8</v>
      </c>
    </row>
    <row r="21" spans="3:9" x14ac:dyDescent="0.3">
      <c r="C21" s="155">
        <v>2.2000000000000002</v>
      </c>
      <c r="D21" s="151">
        <v>30.3</v>
      </c>
      <c r="E21" s="152">
        <v>27.8</v>
      </c>
      <c r="F21" s="152">
        <v>30.6</v>
      </c>
      <c r="G21" s="152">
        <v>20</v>
      </c>
      <c r="H21" s="152">
        <v>19.399999999999999</v>
      </c>
      <c r="I21" s="153">
        <v>32.200000000000003</v>
      </c>
    </row>
    <row r="22" spans="3:9" x14ac:dyDescent="0.3">
      <c r="C22" s="155" t="s">
        <v>233</v>
      </c>
      <c r="D22" s="151">
        <v>3.2</v>
      </c>
      <c r="E22" s="152">
        <v>3.4</v>
      </c>
      <c r="F22" s="152">
        <v>4.5999999999999996</v>
      </c>
      <c r="G22" s="152">
        <v>8.6</v>
      </c>
      <c r="H22" s="152">
        <v>1.6</v>
      </c>
      <c r="I22" s="153">
        <v>1.5</v>
      </c>
    </row>
    <row r="23" spans="3:9" x14ac:dyDescent="0.3">
      <c r="C23" t="s">
        <v>234</v>
      </c>
      <c r="D23" s="43" t="s">
        <v>24</v>
      </c>
      <c r="E23" s="47" t="s">
        <v>26</v>
      </c>
      <c r="F23" s="47" t="s">
        <v>88</v>
      </c>
      <c r="G23" s="47" t="s">
        <v>30</v>
      </c>
      <c r="H23" s="47" t="s">
        <v>32</v>
      </c>
      <c r="I23" s="52" t="s">
        <v>104</v>
      </c>
    </row>
    <row r="24" spans="3:9" x14ac:dyDescent="0.3">
      <c r="C24" s="155" t="s">
        <v>232</v>
      </c>
      <c r="D24" s="160">
        <f>D19/100</f>
        <v>0.22899999999999998</v>
      </c>
      <c r="E24" s="160">
        <f t="shared" ref="E24:I24" si="14">E19/100</f>
        <v>0.218</v>
      </c>
      <c r="F24" s="160">
        <f t="shared" si="14"/>
        <v>0.38</v>
      </c>
      <c r="G24" s="160">
        <f t="shared" si="14"/>
        <v>0.2</v>
      </c>
      <c r="H24" s="160">
        <f t="shared" si="14"/>
        <v>0.34700000000000003</v>
      </c>
      <c r="I24" s="160">
        <f t="shared" si="14"/>
        <v>0.13600000000000001</v>
      </c>
    </row>
    <row r="25" spans="3:9" x14ac:dyDescent="0.3">
      <c r="C25" s="155">
        <v>2.1</v>
      </c>
      <c r="D25" s="160">
        <f t="shared" ref="D25:I27" si="15">D20/100</f>
        <v>0.436</v>
      </c>
      <c r="E25" s="160">
        <f t="shared" si="15"/>
        <v>0.47</v>
      </c>
      <c r="F25" s="160">
        <f t="shared" si="15"/>
        <v>0.26899999999999996</v>
      </c>
      <c r="G25" s="160">
        <f t="shared" si="15"/>
        <v>0.51400000000000001</v>
      </c>
      <c r="H25" s="160">
        <f t="shared" si="15"/>
        <v>0.44299999999999995</v>
      </c>
      <c r="I25" s="160">
        <f t="shared" si="15"/>
        <v>0.52800000000000002</v>
      </c>
    </row>
    <row r="26" spans="3:9" x14ac:dyDescent="0.3">
      <c r="C26" s="155">
        <v>2.2000000000000002</v>
      </c>
      <c r="D26" s="160">
        <f t="shared" si="15"/>
        <v>0.30299999999999999</v>
      </c>
      <c r="E26" s="160">
        <f t="shared" si="15"/>
        <v>0.27800000000000002</v>
      </c>
      <c r="F26" s="160">
        <f t="shared" si="15"/>
        <v>0.30599999999999999</v>
      </c>
      <c r="G26" s="160">
        <f t="shared" si="15"/>
        <v>0.2</v>
      </c>
      <c r="H26" s="160">
        <f t="shared" si="15"/>
        <v>0.19399999999999998</v>
      </c>
      <c r="I26" s="160">
        <f t="shared" si="15"/>
        <v>0.32200000000000001</v>
      </c>
    </row>
    <row r="27" spans="3:9" x14ac:dyDescent="0.3">
      <c r="C27" s="155" t="s">
        <v>233</v>
      </c>
      <c r="D27" s="160">
        <f t="shared" si="15"/>
        <v>3.2000000000000001E-2</v>
      </c>
      <c r="E27" s="160">
        <f t="shared" si="15"/>
        <v>3.4000000000000002E-2</v>
      </c>
      <c r="F27" s="160">
        <f t="shared" si="15"/>
        <v>4.5999999999999999E-2</v>
      </c>
      <c r="G27" s="160">
        <f t="shared" si="15"/>
        <v>8.5999999999999993E-2</v>
      </c>
      <c r="H27" s="160">
        <f t="shared" si="15"/>
        <v>1.6E-2</v>
      </c>
      <c r="I27" s="160">
        <f t="shared" si="15"/>
        <v>1.4999999999999999E-2</v>
      </c>
    </row>
    <row r="29" spans="3:9" x14ac:dyDescent="0.3">
      <c r="D29" s="160">
        <f>D24/100</f>
        <v>2.2899999999999999E-3</v>
      </c>
      <c r="E29" s="160">
        <f t="shared" ref="E29:I29" si="16">E24/100</f>
        <v>2.1800000000000001E-3</v>
      </c>
      <c r="F29" s="160">
        <f t="shared" si="16"/>
        <v>3.8E-3</v>
      </c>
      <c r="G29" s="160">
        <f t="shared" si="16"/>
        <v>2E-3</v>
      </c>
      <c r="H29" s="160">
        <f t="shared" si="16"/>
        <v>3.4700000000000004E-3</v>
      </c>
      <c r="I29" s="160">
        <f t="shared" si="16"/>
        <v>1.3600000000000001E-3</v>
      </c>
    </row>
    <row r="30" spans="3:9" x14ac:dyDescent="0.3">
      <c r="D30" s="160">
        <f t="shared" ref="D30:I30" si="17">D25/100</f>
        <v>4.3600000000000002E-3</v>
      </c>
      <c r="E30" s="160">
        <f t="shared" si="17"/>
        <v>4.6999999999999993E-3</v>
      </c>
      <c r="F30" s="160">
        <f t="shared" si="17"/>
        <v>2.6899999999999997E-3</v>
      </c>
      <c r="G30" s="160">
        <f t="shared" si="17"/>
        <v>5.1400000000000005E-3</v>
      </c>
      <c r="H30" s="160">
        <f t="shared" si="17"/>
        <v>4.4299999999999999E-3</v>
      </c>
      <c r="I30" s="160">
        <f t="shared" si="17"/>
        <v>5.28E-3</v>
      </c>
    </row>
    <row r="31" spans="3:9" x14ac:dyDescent="0.3">
      <c r="D31" s="160">
        <f t="shared" ref="D31:I31" si="18">D26/100</f>
        <v>3.0299999999999997E-3</v>
      </c>
      <c r="E31" s="160">
        <f t="shared" si="18"/>
        <v>2.7800000000000004E-3</v>
      </c>
      <c r="F31" s="160">
        <f t="shared" si="18"/>
        <v>3.0599999999999998E-3</v>
      </c>
      <c r="G31" s="160">
        <f t="shared" si="18"/>
        <v>2E-3</v>
      </c>
      <c r="H31" s="160">
        <f t="shared" si="18"/>
        <v>1.9399999999999999E-3</v>
      </c>
      <c r="I31" s="160">
        <f t="shared" si="18"/>
        <v>3.2200000000000002E-3</v>
      </c>
    </row>
    <row r="32" spans="3:9" x14ac:dyDescent="0.3">
      <c r="D32" s="160">
        <f t="shared" ref="D32:I32" si="19">D27/100</f>
        <v>3.2000000000000003E-4</v>
      </c>
      <c r="E32" s="160">
        <f t="shared" si="19"/>
        <v>3.4000000000000002E-4</v>
      </c>
      <c r="F32" s="160">
        <f t="shared" si="19"/>
        <v>4.6000000000000001E-4</v>
      </c>
      <c r="G32" s="160">
        <f t="shared" si="19"/>
        <v>8.5999999999999998E-4</v>
      </c>
      <c r="H32" s="160">
        <f t="shared" si="19"/>
        <v>1.6000000000000001E-4</v>
      </c>
      <c r="I32" s="160">
        <f t="shared" si="19"/>
        <v>1.4999999999999999E-4</v>
      </c>
    </row>
  </sheetData>
  <mergeCells count="1">
    <mergeCell ref="D3:I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4.4" x14ac:dyDescent="0.3"/>
  <sheetData>
    <row r="1" spans="1:2" x14ac:dyDescent="0.3">
      <c r="A1" s="142" t="s">
        <v>0</v>
      </c>
      <c r="B1" s="142" t="s">
        <v>208</v>
      </c>
    </row>
    <row r="2" spans="1:2" x14ac:dyDescent="0.3">
      <c r="A2" t="s">
        <v>209</v>
      </c>
      <c r="B2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4.4" x14ac:dyDescent="0.3"/>
  <cols>
    <col min="1" max="1" width="26.77734375" bestFit="1" customWidth="1"/>
    <col min="2" max="2" width="23.21875" bestFit="1" customWidth="1"/>
  </cols>
  <sheetData>
    <row r="1" spans="1:5" x14ac:dyDescent="0.3">
      <c r="A1" t="s">
        <v>211</v>
      </c>
      <c r="B1" t="s">
        <v>212</v>
      </c>
      <c r="C1" t="s">
        <v>213</v>
      </c>
      <c r="D1" t="s">
        <v>214</v>
      </c>
      <c r="E1" t="s">
        <v>215</v>
      </c>
    </row>
    <row r="2" spans="1:5" x14ac:dyDescent="0.3">
      <c r="A2" t="s">
        <v>216</v>
      </c>
      <c r="B2" t="s">
        <v>217</v>
      </c>
      <c r="C2" t="b">
        <v>0</v>
      </c>
      <c r="D2" t="s">
        <v>218</v>
      </c>
      <c r="E2">
        <v>2</v>
      </c>
    </row>
    <row r="3" spans="1:5" x14ac:dyDescent="0.3">
      <c r="A3" t="s">
        <v>219</v>
      </c>
      <c r="B3" t="s">
        <v>220</v>
      </c>
      <c r="C3" t="b">
        <v>0</v>
      </c>
      <c r="D3" t="s">
        <v>221</v>
      </c>
      <c r="E3">
        <v>8</v>
      </c>
    </row>
    <row r="4" spans="1:5" x14ac:dyDescent="0.3">
      <c r="A4" t="s">
        <v>222</v>
      </c>
      <c r="B4" t="s">
        <v>223</v>
      </c>
      <c r="C4" t="b">
        <v>0</v>
      </c>
      <c r="D4" t="s">
        <v>224</v>
      </c>
      <c r="E4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6CED37D2E5948BFC9ED7C844345A9" ma:contentTypeVersion="18" ma:contentTypeDescription="Create a new document." ma:contentTypeScope="" ma:versionID="935ba924c026c363a07e65f4e0912230">
  <xsd:schema xmlns:xsd="http://www.w3.org/2001/XMLSchema" xmlns:xs="http://www.w3.org/2001/XMLSchema" xmlns:p="http://schemas.microsoft.com/office/2006/metadata/properties" xmlns:ns1="http://schemas.microsoft.com/sharepoint/v3" xmlns:ns2="0ff1454b-7ee0-4041-b811-0e3946b101b7" xmlns:ns3="f15ced3e-6152-4ae1-bd96-a2144b5af933" targetNamespace="http://schemas.microsoft.com/office/2006/metadata/properties" ma:root="true" ma:fieldsID="db7549c0799b0bbff4a4e696975a3cb3" ns1:_="" ns2:_="" ns3:_="">
    <xsd:import namespace="http://schemas.microsoft.com/sharepoint/v3"/>
    <xsd:import namespace="0ff1454b-7ee0-4041-b811-0e3946b101b7"/>
    <xsd:import namespace="f15ced3e-6152-4ae1-bd96-a2144b5af9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Dat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Statu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1454b-7ee0-4041-b811-0e3946b101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Date" ma:index="17" nillable="true" ma:displayName="Date" ma:format="DateOnly" ma:internalName="Date">
      <xsd:simpleType>
        <xsd:restriction base="dms:DateTim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157f23b-4936-4da1-b1a0-d7d41e84ed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tatus" ma:index="23" nillable="true" ma:displayName="Status" ma:format="Dropdown" ma:internalName="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ced3e-6152-4ae1-bd96-a2144b5af93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d27cfae-14f0-4f5a-ae0d-4aba2b571a25}" ma:internalName="TaxCatchAll" ma:showField="CatchAllData" ma:web="f15ced3e-6152-4ae1-bd96-a2144b5af9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 xmlns="0ff1454b-7ee0-4041-b811-0e3946b101b7" xsi:nil="true"/>
    <lcf76f155ced4ddcb4097134ff3c332f xmlns="0ff1454b-7ee0-4041-b811-0e3946b101b7">
      <Terms xmlns="http://schemas.microsoft.com/office/infopath/2007/PartnerControls"/>
    </lcf76f155ced4ddcb4097134ff3c332f>
    <TaxCatchAll xmlns="f15ced3e-6152-4ae1-bd96-a2144b5af933" xsi:nil="true"/>
    <_ip_UnifiedCompliancePolicyProperties xmlns="http://schemas.microsoft.com/sharepoint/v3" xsi:nil="true"/>
    <Status xmlns="0ff1454b-7ee0-4041-b811-0e3946b101b7" xsi:nil="true"/>
  </documentManagement>
</p:properties>
</file>

<file path=customXml/itemProps1.xml><?xml version="1.0" encoding="utf-8"?>
<ds:datastoreItem xmlns:ds="http://schemas.openxmlformats.org/officeDocument/2006/customXml" ds:itemID="{509A94BB-C8B5-4DF8-802C-8226726E5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f1454b-7ee0-4041-b811-0e3946b101b7"/>
    <ds:schemaRef ds:uri="f15ced3e-6152-4ae1-bd96-a2144b5af9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CF741F-C06E-4968-BB28-1784D441D3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411B4-8815-46F3-B591-EF026B6B2FD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ff1454b-7ee0-4041-b811-0e3946b101b7"/>
    <ds:schemaRef ds:uri="f15ced3e-6152-4ae1-bd96-a2144b5af9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Workbook overview</vt:lpstr>
      <vt:lpstr>Table 1a Attainment 2023-25</vt:lpstr>
      <vt:lpstr>Table 1b Attainment 2023-25</vt:lpstr>
      <vt:lpstr>Sheet2</vt:lpstr>
      <vt:lpstr>Sheet3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Wilko Luebsen</cp:lastModifiedBy>
  <dcterms:created xsi:type="dcterms:W3CDTF">2018-04-25T10:20:31Z</dcterms:created>
  <dcterms:modified xsi:type="dcterms:W3CDTF">2026-04-15T15:19:05Z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0x0101009B56CED37D2E5948BFC9ED7C844345A9</vt:lpwstr>
  </property>
  <property fmtid="{D5CDD505-2E9C-101B-9397-08002B2CF9AE}" pid="3" name="MediaServiceImageTags">
    <vt:lpwstr/>
  </property>
  <property fmtid="{D5CDD505-2E9C-101B-9397-08002B2CF9AE}" pid="4" name="RecordType">
    <vt:lpwstr/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