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ttv\AppData\Local\Box\Box for Office\1692435295\Temp\a043hpqr.qwe\"/>
    </mc:Choice>
  </mc:AlternateContent>
  <bookViews>
    <workbookView xWindow="0" yWindow="0" windowWidth="28800" windowHeight="12450"/>
  </bookViews>
  <sheets>
    <sheet name="COSTING SHEET" sheetId="4" r:id="rId1"/>
  </sheets>
  <definedNames>
    <definedName name="_xlnm._FilterDatabase" localSheetId="0" hidden="1">'COSTING SHEET'!$X$26:$AA$26</definedName>
    <definedName name="_xlnm.Print_Area" localSheetId="0">'COSTING SHEET'!$A$1:$W$58</definedName>
  </definedNames>
  <calcPr calcId="152511"/>
</workbook>
</file>

<file path=xl/calcChain.xml><?xml version="1.0" encoding="utf-8"?>
<calcChain xmlns="http://schemas.openxmlformats.org/spreadsheetml/2006/main">
  <c r="Q38" i="4" l="1"/>
  <c r="Q37" i="4"/>
  <c r="Q36" i="4"/>
  <c r="Q35" i="4"/>
  <c r="Q34" i="4"/>
  <c r="Q33" i="4"/>
  <c r="Q32" i="4"/>
  <c r="Q31" i="4"/>
  <c r="Q30" i="4"/>
  <c r="Q29" i="4"/>
  <c r="Q28" i="4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I38" i="4"/>
  <c r="I37" i="4"/>
  <c r="I36" i="4"/>
  <c r="I35" i="4"/>
  <c r="I34" i="4"/>
  <c r="I33" i="4"/>
  <c r="I32" i="4"/>
  <c r="I31" i="4"/>
  <c r="I30" i="4"/>
  <c r="I29" i="4"/>
  <c r="I28" i="4"/>
  <c r="E38" i="4"/>
  <c r="E37" i="4"/>
  <c r="E36" i="4"/>
  <c r="E35" i="4"/>
  <c r="E34" i="4"/>
  <c r="E33" i="4"/>
  <c r="E32" i="4"/>
  <c r="E31" i="4"/>
  <c r="E30" i="4"/>
  <c r="E29" i="4"/>
  <c r="E28" i="4"/>
  <c r="Q27" i="4"/>
  <c r="M27" i="4"/>
  <c r="N27" i="4" s="1"/>
  <c r="I27" i="4"/>
  <c r="E27" i="4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Q24" i="4"/>
  <c r="R24" i="4" s="1"/>
  <c r="Q23" i="4"/>
  <c r="R23" i="4" s="1"/>
  <c r="Q22" i="4"/>
  <c r="R22" i="4" s="1"/>
  <c r="Q21" i="4"/>
  <c r="R21" i="4" s="1"/>
  <c r="Q20" i="4"/>
  <c r="R20" i="4" s="1"/>
  <c r="Q19" i="4"/>
  <c r="R19" i="4" s="1"/>
  <c r="Q18" i="4"/>
  <c r="R18" i="4" s="1"/>
  <c r="Q17" i="4"/>
  <c r="R17" i="4" s="1"/>
  <c r="Q16" i="4"/>
  <c r="R16" i="4" s="1"/>
  <c r="Q15" i="4"/>
  <c r="R15" i="4" s="1"/>
  <c r="Q14" i="4"/>
  <c r="R14" i="4" s="1"/>
  <c r="Q13" i="4"/>
  <c r="R13" i="4" s="1"/>
  <c r="M13" i="4"/>
  <c r="N13" i="4" s="1"/>
  <c r="I13" i="4"/>
  <c r="J13" i="4" s="1"/>
  <c r="E13" i="4"/>
  <c r="F13" i="4" s="1"/>
  <c r="E52" i="4"/>
  <c r="E51" i="4"/>
  <c r="E50" i="4"/>
  <c r="E49" i="4"/>
  <c r="E48" i="4"/>
  <c r="E47" i="4"/>
  <c r="E46" i="4"/>
  <c r="E45" i="4"/>
  <c r="E44" i="4"/>
  <c r="E43" i="4"/>
  <c r="E42" i="4"/>
  <c r="I52" i="4"/>
  <c r="I51" i="4"/>
  <c r="I50" i="4"/>
  <c r="I49" i="4"/>
  <c r="I48" i="4"/>
  <c r="I47" i="4"/>
  <c r="I46" i="4"/>
  <c r="I45" i="4"/>
  <c r="I44" i="4"/>
  <c r="I43" i="4"/>
  <c r="I42" i="4"/>
  <c r="M52" i="4"/>
  <c r="M51" i="4"/>
  <c r="M50" i="4"/>
  <c r="M49" i="4"/>
  <c r="M48" i="4"/>
  <c r="M47" i="4"/>
  <c r="M46" i="4"/>
  <c r="M45" i="4"/>
  <c r="M44" i="4"/>
  <c r="M43" i="4"/>
  <c r="M42" i="4"/>
  <c r="Q52" i="4"/>
  <c r="Q51" i="4"/>
  <c r="Q50" i="4"/>
  <c r="Q49" i="4"/>
  <c r="Q48" i="4"/>
  <c r="Q47" i="4"/>
  <c r="Q46" i="4"/>
  <c r="Q45" i="4"/>
  <c r="Q44" i="4"/>
  <c r="Q43" i="4"/>
  <c r="Q42" i="4"/>
  <c r="Q41" i="4"/>
  <c r="I41" i="4"/>
  <c r="M41" i="4"/>
  <c r="E41" i="4"/>
  <c r="U49" i="4" l="1"/>
  <c r="R49" i="4"/>
  <c r="N49" i="4"/>
  <c r="J49" i="4"/>
  <c r="U50" i="4"/>
  <c r="R50" i="4"/>
  <c r="N50" i="4"/>
  <c r="J50" i="4"/>
  <c r="U36" i="4"/>
  <c r="R36" i="4"/>
  <c r="J36" i="4"/>
  <c r="U22" i="4"/>
  <c r="S22" i="4"/>
  <c r="U23" i="4"/>
  <c r="S23" i="4"/>
  <c r="U55" i="4"/>
  <c r="V55" i="4" s="1"/>
  <c r="U56" i="4"/>
  <c r="V56" i="4" s="1"/>
  <c r="W56" i="4" s="1"/>
  <c r="U41" i="4"/>
  <c r="U52" i="4"/>
  <c r="U51" i="4"/>
  <c r="U48" i="4"/>
  <c r="U47" i="4"/>
  <c r="U46" i="4"/>
  <c r="U45" i="4"/>
  <c r="U44" i="4"/>
  <c r="U43" i="4"/>
  <c r="U42" i="4"/>
  <c r="U38" i="4"/>
  <c r="U37" i="4"/>
  <c r="U35" i="4"/>
  <c r="U34" i="4"/>
  <c r="U33" i="4"/>
  <c r="U32" i="4"/>
  <c r="U31" i="4"/>
  <c r="U30" i="4"/>
  <c r="U29" i="4"/>
  <c r="U28" i="4"/>
  <c r="U24" i="4"/>
  <c r="U21" i="4"/>
  <c r="U20" i="4"/>
  <c r="U19" i="4"/>
  <c r="U18" i="4"/>
  <c r="U17" i="4"/>
  <c r="U16" i="4"/>
  <c r="U15" i="4"/>
  <c r="U14" i="4"/>
  <c r="U27" i="4"/>
  <c r="U13" i="4"/>
  <c r="V23" i="4" l="1"/>
  <c r="W23" i="4" s="1"/>
  <c r="V22" i="4"/>
  <c r="W22" i="4" s="1"/>
  <c r="F49" i="4"/>
  <c r="V49" i="4" s="1"/>
  <c r="W49" i="4" s="1"/>
  <c r="F50" i="4"/>
  <c r="V50" i="4" s="1"/>
  <c r="W50" i="4" s="1"/>
  <c r="F36" i="4"/>
  <c r="V36" i="4" s="1"/>
  <c r="W36" i="4" s="1"/>
  <c r="W55" i="4"/>
  <c r="F27" i="4"/>
  <c r="J27" i="4"/>
  <c r="F28" i="4"/>
  <c r="J28" i="4"/>
  <c r="F29" i="4"/>
  <c r="J29" i="4"/>
  <c r="R52" i="4"/>
  <c r="R51" i="4"/>
  <c r="R48" i="4"/>
  <c r="R47" i="4"/>
  <c r="R46" i="4"/>
  <c r="R45" i="4"/>
  <c r="R44" i="4"/>
  <c r="R43" i="4"/>
  <c r="R42" i="4"/>
  <c r="R41" i="4"/>
  <c r="R38" i="4"/>
  <c r="R37" i="4"/>
  <c r="R35" i="4"/>
  <c r="R34" i="4"/>
  <c r="R33" i="4"/>
  <c r="R32" i="4"/>
  <c r="R31" i="4"/>
  <c r="R30" i="4"/>
  <c r="R29" i="4"/>
  <c r="R28" i="4"/>
  <c r="R27" i="4"/>
  <c r="N52" i="4"/>
  <c r="N51" i="4"/>
  <c r="N48" i="4"/>
  <c r="N47" i="4"/>
  <c r="N46" i="4"/>
  <c r="N45" i="4"/>
  <c r="N44" i="4"/>
  <c r="N43" i="4"/>
  <c r="N42" i="4"/>
  <c r="N41" i="4"/>
  <c r="J52" i="4"/>
  <c r="J51" i="4"/>
  <c r="J48" i="4"/>
  <c r="J47" i="4"/>
  <c r="J46" i="4"/>
  <c r="J45" i="4"/>
  <c r="J44" i="4"/>
  <c r="J43" i="4"/>
  <c r="J42" i="4"/>
  <c r="J41" i="4"/>
  <c r="J31" i="4"/>
  <c r="J30" i="4"/>
  <c r="J38" i="4"/>
  <c r="J37" i="4"/>
  <c r="J35" i="4"/>
  <c r="J34" i="4"/>
  <c r="J33" i="4"/>
  <c r="J32" i="4"/>
  <c r="F38" i="4"/>
  <c r="F37" i="4"/>
  <c r="F35" i="4"/>
  <c r="F34" i="4"/>
  <c r="F33" i="4"/>
  <c r="F32" i="4"/>
  <c r="F31" i="4"/>
  <c r="F30" i="4"/>
  <c r="S13" i="4"/>
  <c r="V38" i="4" l="1"/>
  <c r="W38" i="4" s="1"/>
  <c r="V35" i="4"/>
  <c r="W35" i="4" s="1"/>
  <c r="V33" i="4"/>
  <c r="W33" i="4" s="1"/>
  <c r="V31" i="4"/>
  <c r="W31" i="4" s="1"/>
  <c r="V30" i="4"/>
  <c r="W30" i="4" s="1"/>
  <c r="V32" i="4"/>
  <c r="W32" i="4" s="1"/>
  <c r="V34" i="4"/>
  <c r="W34" i="4" s="1"/>
  <c r="V37" i="4"/>
  <c r="W37" i="4" s="1"/>
  <c r="V27" i="4"/>
  <c r="V29" i="4"/>
  <c r="W29" i="4" s="1"/>
  <c r="V28" i="4"/>
  <c r="W28" i="4" s="1"/>
  <c r="F42" i="4"/>
  <c r="V42" i="4" s="1"/>
  <c r="W42" i="4" s="1"/>
  <c r="F44" i="4"/>
  <c r="V44" i="4" s="1"/>
  <c r="W44" i="4" s="1"/>
  <c r="F46" i="4"/>
  <c r="V46" i="4" s="1"/>
  <c r="W46" i="4" s="1"/>
  <c r="F48" i="4"/>
  <c r="V48" i="4" s="1"/>
  <c r="W48" i="4" s="1"/>
  <c r="F52" i="4"/>
  <c r="V52" i="4" s="1"/>
  <c r="W52" i="4" s="1"/>
  <c r="F43" i="4"/>
  <c r="V43" i="4" s="1"/>
  <c r="W43" i="4" s="1"/>
  <c r="F45" i="4"/>
  <c r="V45" i="4" s="1"/>
  <c r="W45" i="4" s="1"/>
  <c r="F47" i="4"/>
  <c r="V47" i="4" s="1"/>
  <c r="W47" i="4" s="1"/>
  <c r="F51" i="4"/>
  <c r="V51" i="4" s="1"/>
  <c r="W51" i="4" s="1"/>
  <c r="F41" i="4"/>
  <c r="V41" i="4" s="1"/>
  <c r="W41" i="4" s="1"/>
  <c r="S14" i="4"/>
  <c r="S15" i="4"/>
  <c r="S16" i="4"/>
  <c r="S17" i="4"/>
  <c r="S18" i="4"/>
  <c r="S19" i="4"/>
  <c r="S20" i="4"/>
  <c r="S21" i="4"/>
  <c r="S24" i="4"/>
  <c r="W27" i="4" l="1"/>
  <c r="V24" i="4"/>
  <c r="W24" i="4" s="1"/>
  <c r="V21" i="4"/>
  <c r="W21" i="4" s="1"/>
  <c r="V20" i="4"/>
  <c r="W20" i="4" s="1"/>
  <c r="V19" i="4"/>
  <c r="W19" i="4" s="1"/>
  <c r="V18" i="4"/>
  <c r="W18" i="4" s="1"/>
  <c r="V17" i="4"/>
  <c r="W17" i="4" s="1"/>
  <c r="V16" i="4"/>
  <c r="W16" i="4" s="1"/>
  <c r="V15" i="4"/>
  <c r="W15" i="4" s="1"/>
  <c r="V14" i="4"/>
  <c r="W14" i="4" s="1"/>
  <c r="V13" i="4"/>
  <c r="W13" i="4" l="1"/>
  <c r="W57" i="4" s="1"/>
  <c r="V57" i="4"/>
</calcChain>
</file>

<file path=xl/sharedStrings.xml><?xml version="1.0" encoding="utf-8"?>
<sst xmlns="http://schemas.openxmlformats.org/spreadsheetml/2006/main" count="206" uniqueCount="127">
  <si>
    <t xml:space="preserve">NAME: </t>
  </si>
  <si>
    <t xml:space="preserve">COURSE: </t>
  </si>
  <si>
    <t>1. FILL IN RED COLUMNS ONLY</t>
  </si>
  <si>
    <r>
      <t>INSTRUCTIONS</t>
    </r>
    <r>
      <rPr>
        <sz val="16"/>
        <color rgb="FFFF0000"/>
        <rFont val="Arial"/>
        <family val="2"/>
      </rPr>
      <t/>
    </r>
  </si>
  <si>
    <t>COST</t>
  </si>
  <si>
    <t xml:space="preserve">Inside Arm </t>
  </si>
  <si>
    <t xml:space="preserve">Outside Arm </t>
  </si>
  <si>
    <t xml:space="preserve">Inside Back </t>
  </si>
  <si>
    <t>Outside Back</t>
  </si>
  <si>
    <t xml:space="preserve">Outside Wing </t>
  </si>
  <si>
    <t>Length (cm</t>
  </si>
  <si>
    <t>Quantity</t>
  </si>
  <si>
    <t xml:space="preserve">Width (cm) </t>
  </si>
  <si>
    <t xml:space="preserve">Inside Wing </t>
  </si>
  <si>
    <t>Seat</t>
  </si>
  <si>
    <t>UPHOLSTERY MATERIAL COSTING SHEET</t>
  </si>
  <si>
    <t xml:space="preserve">eSHOP Number </t>
  </si>
  <si>
    <t xml:space="preserve">TOTAL COST </t>
  </si>
  <si>
    <t>Signed &amp; Approved by:</t>
  </si>
  <si>
    <t>IA</t>
  </si>
  <si>
    <t>OA</t>
  </si>
  <si>
    <t>IB</t>
  </si>
  <si>
    <t>OB</t>
  </si>
  <si>
    <t>IW</t>
  </si>
  <si>
    <t>OW</t>
  </si>
  <si>
    <t>Other</t>
  </si>
  <si>
    <t>Waxed Cambric per sq metre</t>
  </si>
  <si>
    <t>Calico per sq metre</t>
  </si>
  <si>
    <t>Platfrom Lining per sq metre</t>
  </si>
  <si>
    <t>Black Bottoming per sq metre</t>
  </si>
  <si>
    <t>Barrier Cloth per sq metre</t>
  </si>
  <si>
    <t xml:space="preserve">IA </t>
  </si>
  <si>
    <t xml:space="preserve">Length (cm) </t>
  </si>
  <si>
    <r>
      <t>3. PAY FOR THE MATERIALS ON e-SHOP</t>
    </r>
    <r>
      <rPr>
        <b/>
        <sz val="14"/>
        <color rgb="FF00B0F0"/>
        <rFont val="Arial"/>
        <family val="2"/>
      </rPr>
      <t xml:space="preserve"> </t>
    </r>
  </si>
  <si>
    <t xml:space="preserve">4. PRINT eSHOP RECEIPT &amp; PRINT TWO COPIES OF THIS SHEET </t>
  </si>
  <si>
    <t xml:space="preserve">Price per Unit </t>
  </si>
  <si>
    <t>SEAT</t>
  </si>
  <si>
    <t>Length or Weight</t>
  </si>
  <si>
    <t>Total Length or Weight</t>
  </si>
  <si>
    <t xml:space="preserve">5. SUBMIT 1 COPY OF THIS SHEET AND THE COPY OF THE e-SHOP RECEIPT TO UPHOLSTERY STAFF </t>
  </si>
  <si>
    <t>By Area</t>
  </si>
  <si>
    <t>Date:</t>
  </si>
  <si>
    <t>LMU</t>
  </si>
  <si>
    <t>Cotton Felt per sq metre</t>
  </si>
  <si>
    <t>Woolen felt on typar per sq metre</t>
  </si>
  <si>
    <t>Skin wadding per sq metre</t>
  </si>
  <si>
    <t>Poly wadding 4oz per sq metre</t>
  </si>
  <si>
    <t>1" RX 39 Blue per sq metre</t>
  </si>
  <si>
    <t>2" RX 39 Blue per sq metre</t>
  </si>
  <si>
    <t>½" RG 50 Pink per sq metre</t>
  </si>
  <si>
    <t>1" RG 50 Pink per sq metre</t>
  </si>
  <si>
    <t>½" 6lb recon chip foam per sq metre</t>
  </si>
  <si>
    <t>1" 6lb recon chip foam per sq metre</t>
  </si>
  <si>
    <t>½" RX 39 Blue per sq metre</t>
  </si>
  <si>
    <t>Jute Webbing per metre 50mm</t>
  </si>
  <si>
    <t>Black&amp; white webbing 50mm</t>
  </si>
  <si>
    <t>Elastic Webbing (Back) 50mm</t>
  </si>
  <si>
    <t>Rubber Webbing (Back) 50mm</t>
  </si>
  <si>
    <t>Elastic Webbing (Seat) 50mm</t>
  </si>
  <si>
    <t>Web slot plates (each)</t>
  </si>
  <si>
    <t>"A" Clips  (per pair)</t>
  </si>
  <si>
    <t>Hessian 7½oz per sq metre</t>
  </si>
  <si>
    <t>Hessian 10oz per sq metre</t>
  </si>
  <si>
    <t>Hessian 12oz per sq metre</t>
  </si>
  <si>
    <t>Scrim Linen per sq metre</t>
  </si>
  <si>
    <t>By  Length or Weight or No. Spring</t>
  </si>
  <si>
    <t>Mixed Animal hair (per lb)</t>
  </si>
  <si>
    <t>Black fibre (per lb)</t>
  </si>
  <si>
    <t xml:space="preserve">15mm paper tack per metre </t>
  </si>
  <si>
    <t xml:space="preserve">29mm paper tack roll per metre </t>
  </si>
  <si>
    <t xml:space="preserve">Re-con tack roll per metre </t>
  </si>
  <si>
    <t>D/C springs 4" x 10swg (each)</t>
  </si>
  <si>
    <t>D/C springs 5" x 10swg  (each)</t>
  </si>
  <si>
    <t>D/C springs 6" x 10swg  (each)</t>
  </si>
  <si>
    <t>D/C springs 7" x 10swg  (each)</t>
  </si>
  <si>
    <t>D/C springs 8" x 10swg  (each)</t>
  </si>
  <si>
    <t>D/C springs 9" x 10swg  (each)</t>
  </si>
  <si>
    <t>D/C springs 4" x 9swg  (each)</t>
  </si>
  <si>
    <t>D/C springs 5" x 9swg  (each)</t>
  </si>
  <si>
    <t>D/C springs 6" x 9swg  (each)</t>
  </si>
  <si>
    <t>D/C springs 7" x 9swg  (each)</t>
  </si>
  <si>
    <t>D/C springs 8" x 9swg  (each)</t>
  </si>
  <si>
    <t>D/C springs 9" x 9swg  (each)</t>
  </si>
  <si>
    <t>D/C springs 4" x 12/14swg  (each)</t>
  </si>
  <si>
    <t>D/C springs 5" x 12/14swg  (each)</t>
  </si>
  <si>
    <t>D/C springs 6" x 12/14swg  (each)</t>
  </si>
  <si>
    <t>D/C springs 7" x 12/14swg  (each)</t>
  </si>
  <si>
    <t>D/C springs 10" x 9swg  (each)</t>
  </si>
  <si>
    <t>D/C springs 10" x 8½swg  (each)</t>
  </si>
  <si>
    <t>D/C springs 12" x 8½swg  (each)</t>
  </si>
  <si>
    <t>Light weight Zip &amp; slider No.3 per metre</t>
  </si>
  <si>
    <t>Sundries</t>
  </si>
  <si>
    <t>Drop-in seat</t>
  </si>
  <si>
    <t>Traditional stuffed and stitched seat</t>
  </si>
  <si>
    <t>Traditional sprung dinning chair</t>
  </si>
  <si>
    <t>Modern stool</t>
  </si>
  <si>
    <t>Traditional stool</t>
  </si>
  <si>
    <t>Small Chair (e.g. no arms)</t>
  </si>
  <si>
    <t>Traditional arm chair (e.g. club or wing chair)</t>
  </si>
  <si>
    <t>Modern arm chair</t>
  </si>
  <si>
    <t>SUNDRIES Ex. Tacks, Twines, piping cord</t>
  </si>
  <si>
    <t>By Length or Weight  e.g. Webbing, Fibre or No. Springs</t>
  </si>
  <si>
    <t>By Area (sq metre) e.g. Hessian Linings foam</t>
  </si>
  <si>
    <t xml:space="preserve">By Area (sq metre) e.g. Hessian Linings foam </t>
  </si>
  <si>
    <t>Student ID No:</t>
  </si>
  <si>
    <t>.</t>
  </si>
  <si>
    <t>sub-cost</t>
  </si>
  <si>
    <t>http://eshop.londonmet.ac.uk/browse/product.asp?catid=205&amp;modid=1&amp;compid=1</t>
  </si>
  <si>
    <t>Section 4:- Style of item</t>
  </si>
  <si>
    <t>Section 1:- Materials</t>
  </si>
  <si>
    <t>Section 2:- Materials</t>
  </si>
  <si>
    <t>Section 3:- Materials</t>
  </si>
  <si>
    <t>2. GET APPROVAL &amp; SIGNITURE FROM STAFF BEFORE PAYMENT IS MADE</t>
  </si>
  <si>
    <t>Buttons (each)</t>
  </si>
  <si>
    <t xml:space="preserve">PROJECT DESCRIPTION: </t>
  </si>
  <si>
    <t>Spring edge wire</t>
  </si>
  <si>
    <t>Plastic Chair bags</t>
  </si>
  <si>
    <t>2" RG 50 Pink per sq metre</t>
  </si>
  <si>
    <t>Zig Zag springs inc. nails &amp; clips 9swg per metre</t>
  </si>
  <si>
    <t>Zig Zag springs inc. nails &amp; clips 10swg per metre</t>
  </si>
  <si>
    <t>Zig Zag springs inc. nails &amp; clips 11swg per metre</t>
  </si>
  <si>
    <t>Zig Zag springs inc. nails &amp; clips 12swg per metre</t>
  </si>
  <si>
    <t>Heavy weight Zip &amp; slider No.5 per metre</t>
  </si>
  <si>
    <t>1" Rubberised hair per sq metre</t>
  </si>
  <si>
    <t>2" Rubberised hair per sq metre</t>
  </si>
  <si>
    <t>Shell/polyprop chair</t>
  </si>
  <si>
    <t>Upholstered box w/hinges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</si>
</sst>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£&quot;#,##0_);[Red]\(&quot;£&quot;#,##0\)"/>
    <numFmt numFmtId="165" formatCode="&quot;£&quot;#,##0.00_);\(&quot;£&quot;#,##0.00\)"/>
    <numFmt numFmtId="166" formatCode="&quot;£&quot;#,##0.00_);[Red]\(&quot;£&quot;#,##0.00\)"/>
    <numFmt numFmtId="167" formatCode="#,##0.000"/>
    <numFmt numFmtId="168" formatCode="0.000"/>
    <numFmt numFmtId="169" formatCode="&quot;£&quot;#,##0.00;[Red]&quot;£&quot;#,##0.00"/>
    <numFmt numFmtId="170" formatCode="&quot;£&quot;#,##0.00"/>
  </numFmts>
  <fonts count="31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4"/>
      <color theme="0"/>
      <name val="Arial"/>
      <family val="2"/>
    </font>
    <font>
      <b/>
      <sz val="18"/>
      <color theme="1"/>
      <name val="Arial"/>
      <family val="2"/>
    </font>
    <font>
      <sz val="11"/>
      <color theme="0"/>
      <name val="Arial"/>
      <family val="2"/>
    </font>
    <font>
      <b/>
      <sz val="14"/>
      <color rgb="FF00B0F0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rgb="FF0000FF"/>
      <name val="Arial"/>
      <family val="2"/>
    </font>
    <font>
      <sz val="10"/>
      <color rgb="FFC00000"/>
      <name val="Arial"/>
      <family val="2"/>
    </font>
    <font>
      <sz val="10"/>
      <color rgb="FF4F2270"/>
      <name val="Arial"/>
      <family val="2"/>
    </font>
    <font>
      <sz val="10"/>
      <color rgb="FF006600"/>
      <name val="Arial"/>
      <family val="2"/>
    </font>
    <font>
      <sz val="10"/>
      <color rgb="FF660066"/>
      <name val="Arial"/>
      <family val="2"/>
    </font>
    <font>
      <sz val="10"/>
      <color rgb="FF6633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10642C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hidden="1"/>
    </xf>
    <xf numFmtId="0" fontId="0" fillId="0" borderId="0" xfId="0"/>
    <xf numFmtId="0" fontId="0" fillId="0" borderId="0" xfId="0" applyBorder="1" applyProtection="1">
      <protection hidden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 applyProtection="1">
      <protection hidden="1"/>
    </xf>
    <xf numFmtId="170" fontId="0" fillId="0" borderId="0" xfId="0" applyNumberFormat="1"/>
    <xf numFmtId="170" fontId="0" fillId="0" borderId="0" xfId="0" applyNumberFormat="1" applyAlignment="1">
      <alignment horizontal="left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Protection="1"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0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169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locked="0"/>
    </xf>
    <xf numFmtId="168" fontId="0" fillId="0" borderId="0" xfId="0" applyNumberFormat="1" applyBorder="1" applyAlignment="1" applyProtection="1">
      <alignment horizontal="center"/>
      <protection locked="0"/>
    </xf>
    <xf numFmtId="167" fontId="0" fillId="0" borderId="0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/>
    <xf numFmtId="0" fontId="0" fillId="0" borderId="0" xfId="0" applyBorder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0" fillId="0" borderId="0" xfId="0" applyFill="1" applyAlignment="1"/>
    <xf numFmtId="0" fontId="8" fillId="0" borderId="0" xfId="1" applyFill="1" applyBorder="1" applyAlignment="1" applyProtection="1">
      <alignment horizontal="right"/>
    </xf>
    <xf numFmtId="0" fontId="10" fillId="0" borderId="0" xfId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  <protection locked="0"/>
    </xf>
    <xf numFmtId="169" fontId="0" fillId="0" borderId="0" xfId="0" applyNumberFormat="1" applyBorder="1" applyAlignment="1" applyProtection="1">
      <alignment horizontal="center"/>
      <protection hidden="1"/>
    </xf>
    <xf numFmtId="170" fontId="0" fillId="0" borderId="0" xfId="0" applyNumberFormat="1" applyBorder="1" applyAlignment="1">
      <alignment horizontal="left"/>
    </xf>
    <xf numFmtId="0" fontId="0" fillId="0" borderId="0" xfId="0" applyAlignment="1" applyProtection="1"/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 applyFill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  <protection locked="0"/>
    </xf>
    <xf numFmtId="168" fontId="20" fillId="0" borderId="0" xfId="0" applyNumberFormat="1" applyFont="1" applyBorder="1" applyAlignment="1" applyProtection="1">
      <alignment horizontal="center" vertical="center"/>
      <protection locked="0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0" fontId="19" fillId="8" borderId="4" xfId="0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38" xfId="0" applyBorder="1" applyAlignment="1" applyProtection="1">
      <protection hidden="1"/>
    </xf>
    <xf numFmtId="0" fontId="0" fillId="0" borderId="38" xfId="0" applyFill="1" applyBorder="1" applyAlignment="1" applyProtection="1">
      <protection hidden="1"/>
    </xf>
    <xf numFmtId="0" fontId="0" fillId="0" borderId="38" xfId="0" applyBorder="1" applyProtection="1">
      <protection hidden="1"/>
    </xf>
    <xf numFmtId="0" fontId="0" fillId="0" borderId="38" xfId="0" applyFill="1" applyBorder="1" applyProtection="1">
      <protection hidden="1"/>
    </xf>
    <xf numFmtId="0" fontId="7" fillId="0" borderId="38" xfId="0" applyFont="1" applyFill="1" applyBorder="1" applyProtection="1">
      <protection hidden="1"/>
    </xf>
    <xf numFmtId="0" fontId="0" fillId="0" borderId="0" xfId="0" applyAlignment="1"/>
    <xf numFmtId="0" fontId="22" fillId="0" borderId="38" xfId="0" applyFont="1" applyFill="1" applyBorder="1" applyProtection="1">
      <protection hidden="1"/>
    </xf>
    <xf numFmtId="0" fontId="23" fillId="0" borderId="38" xfId="0" applyFont="1" applyFill="1" applyBorder="1" applyProtection="1">
      <protection hidden="1"/>
    </xf>
    <xf numFmtId="0" fontId="24" fillId="0" borderId="38" xfId="0" applyFont="1" applyFill="1" applyBorder="1" applyProtection="1">
      <protection hidden="1"/>
    </xf>
    <xf numFmtId="0" fontId="25" fillId="0" borderId="38" xfId="0" applyFont="1" applyFill="1" applyBorder="1" applyProtection="1">
      <protection hidden="1"/>
    </xf>
    <xf numFmtId="0" fontId="26" fillId="0" borderId="38" xfId="0" applyFont="1" applyFill="1" applyBorder="1" applyProtection="1">
      <protection hidden="1"/>
    </xf>
    <xf numFmtId="0" fontId="0" fillId="0" borderId="39" xfId="0" applyBorder="1" applyProtection="1">
      <protection hidden="1"/>
    </xf>
    <xf numFmtId="0" fontId="0" fillId="0" borderId="40" xfId="0" applyFill="1" applyBorder="1" applyProtection="1">
      <protection hidden="1"/>
    </xf>
    <xf numFmtId="165" fontId="0" fillId="0" borderId="40" xfId="0" applyNumberFormat="1" applyFill="1" applyBorder="1" applyProtection="1">
      <protection hidden="1"/>
    </xf>
    <xf numFmtId="0" fontId="0" fillId="0" borderId="41" xfId="0" applyBorder="1" applyProtection="1">
      <protection hidden="1"/>
    </xf>
    <xf numFmtId="0" fontId="0" fillId="0" borderId="41" xfId="0" applyFill="1" applyBorder="1" applyProtection="1">
      <protection hidden="1"/>
    </xf>
    <xf numFmtId="0" fontId="0" fillId="0" borderId="42" xfId="0" applyBorder="1" applyProtection="1">
      <protection hidden="1"/>
    </xf>
    <xf numFmtId="0" fontId="0" fillId="0" borderId="42" xfId="0" applyFill="1" applyBorder="1" applyProtection="1">
      <protection hidden="1"/>
    </xf>
    <xf numFmtId="0" fontId="7" fillId="0" borderId="43" xfId="0" applyFont="1" applyBorder="1" applyProtection="1">
      <protection hidden="1"/>
    </xf>
    <xf numFmtId="0" fontId="7" fillId="0" borderId="44" xfId="0" applyFont="1" applyFill="1" applyBorder="1" applyProtection="1">
      <protection hidden="1"/>
    </xf>
    <xf numFmtId="0" fontId="0" fillId="0" borderId="45" xfId="0" applyFill="1" applyBorder="1" applyProtection="1">
      <protection hidden="1"/>
    </xf>
    <xf numFmtId="0" fontId="0" fillId="0" borderId="46" xfId="0" applyBorder="1" applyProtection="1">
      <protection hidden="1"/>
    </xf>
    <xf numFmtId="0" fontId="27" fillId="0" borderId="0" xfId="0" applyFont="1" applyFill="1" applyBorder="1" applyProtection="1">
      <protection hidden="1"/>
    </xf>
    <xf numFmtId="166" fontId="27" fillId="0" borderId="26" xfId="0" applyNumberFormat="1" applyFont="1" applyFill="1" applyBorder="1" applyProtection="1">
      <protection hidden="1"/>
    </xf>
    <xf numFmtId="166" fontId="25" fillId="0" borderId="47" xfId="0" applyNumberFormat="1" applyFont="1" applyFill="1" applyBorder="1" applyProtection="1">
      <protection hidden="1"/>
    </xf>
    <xf numFmtId="166" fontId="24" fillId="0" borderId="47" xfId="0" applyNumberFormat="1" applyFont="1" applyFill="1" applyBorder="1" applyProtection="1">
      <protection hidden="1"/>
    </xf>
    <xf numFmtId="166" fontId="23" fillId="0" borderId="47" xfId="0" applyNumberFormat="1" applyFont="1" applyFill="1" applyBorder="1" applyProtection="1">
      <protection hidden="1"/>
    </xf>
    <xf numFmtId="0" fontId="0" fillId="0" borderId="26" xfId="0" applyFill="1" applyBorder="1" applyProtection="1">
      <protection hidden="1"/>
    </xf>
    <xf numFmtId="0" fontId="0" fillId="0" borderId="47" xfId="0" applyFill="1" applyBorder="1" applyProtection="1">
      <protection hidden="1"/>
    </xf>
    <xf numFmtId="166" fontId="0" fillId="0" borderId="47" xfId="0" applyNumberFormat="1" applyFill="1" applyBorder="1" applyProtection="1">
      <protection hidden="1"/>
    </xf>
    <xf numFmtId="166" fontId="22" fillId="0" borderId="47" xfId="0" applyNumberFormat="1" applyFont="1" applyFill="1" applyBorder="1" applyProtection="1">
      <protection hidden="1"/>
    </xf>
    <xf numFmtId="166" fontId="23" fillId="0" borderId="26" xfId="0" applyNumberFormat="1" applyFont="1" applyFill="1" applyBorder="1" applyProtection="1">
      <protection hidden="1"/>
    </xf>
    <xf numFmtId="166" fontId="26" fillId="0" borderId="47" xfId="0" applyNumberFormat="1" applyFont="1" applyFill="1" applyBorder="1" applyProtection="1">
      <protection hidden="1"/>
    </xf>
    <xf numFmtId="0" fontId="0" fillId="0" borderId="47" xfId="0" applyBorder="1" applyProtection="1">
      <protection hidden="1"/>
    </xf>
    <xf numFmtId="0" fontId="0" fillId="0" borderId="48" xfId="0" applyBorder="1" applyProtection="1">
      <protection hidden="1"/>
    </xf>
    <xf numFmtId="169" fontId="29" fillId="0" borderId="21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/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29" fillId="0" borderId="0" xfId="0" applyNumberFormat="1" applyFont="1" applyFill="1" applyBorder="1" applyAlignment="1" applyProtection="1">
      <alignment horizontal="center" vertical="center"/>
      <protection locked="0"/>
    </xf>
    <xf numFmtId="169" fontId="29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left" vertical="center"/>
      <protection hidden="1"/>
    </xf>
    <xf numFmtId="0" fontId="12" fillId="3" borderId="23" xfId="0" applyFont="1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protection hidden="1"/>
    </xf>
    <xf numFmtId="0" fontId="0" fillId="3" borderId="24" xfId="0" applyFill="1" applyBorder="1" applyAlignment="1" applyProtection="1">
      <protection hidden="1"/>
    </xf>
    <xf numFmtId="0" fontId="0" fillId="3" borderId="0" xfId="0" applyFill="1" applyBorder="1" applyAlignment="1" applyProtection="1">
      <protection hidden="1"/>
    </xf>
    <xf numFmtId="0" fontId="0" fillId="3" borderId="26" xfId="0" applyFill="1" applyBorder="1" applyAlignment="1" applyProtection="1">
      <protection hidden="1"/>
    </xf>
    <xf numFmtId="0" fontId="4" fillId="3" borderId="25" xfId="0" applyFont="1" applyFill="1" applyBorder="1" applyAlignment="1" applyProtection="1">
      <alignment horizontal="left" vertical="top"/>
      <protection hidden="1"/>
    </xf>
    <xf numFmtId="0" fontId="4" fillId="3" borderId="0" xfId="0" applyFont="1" applyFill="1" applyBorder="1" applyAlignment="1" applyProtection="1">
      <alignment horizontal="left" vertical="top"/>
      <protection hidden="1"/>
    </xf>
    <xf numFmtId="0" fontId="4" fillId="3" borderId="0" xfId="0" applyFont="1" applyFill="1" applyBorder="1" applyAlignment="1" applyProtection="1">
      <alignment horizontal="center" vertical="top"/>
      <protection hidden="1"/>
    </xf>
    <xf numFmtId="0" fontId="18" fillId="4" borderId="25" xfId="0" applyFont="1" applyFill="1" applyBorder="1" applyAlignment="1" applyProtection="1">
      <alignment vertical="top" wrapText="1"/>
      <protection hidden="1"/>
    </xf>
    <xf numFmtId="0" fontId="20" fillId="4" borderId="0" xfId="0" applyFont="1" applyFill="1" applyBorder="1" applyAlignment="1" applyProtection="1">
      <alignment horizontal="center" vertical="center"/>
      <protection hidden="1"/>
    </xf>
    <xf numFmtId="0" fontId="19" fillId="6" borderId="3" xfId="0" applyFont="1" applyFill="1" applyBorder="1" applyAlignment="1" applyProtection="1">
      <alignment horizontal="center" vertical="center" wrapText="1"/>
      <protection hidden="1"/>
    </xf>
    <xf numFmtId="0" fontId="19" fillId="6" borderId="35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protection hidden="1"/>
    </xf>
    <xf numFmtId="0" fontId="0" fillId="4" borderId="26" xfId="0" applyFill="1" applyBorder="1" applyAlignment="1" applyProtection="1">
      <protection hidden="1"/>
    </xf>
    <xf numFmtId="0" fontId="20" fillId="7" borderId="26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 wrapText="1"/>
      <protection hidden="1"/>
    </xf>
    <xf numFmtId="0" fontId="11" fillId="7" borderId="14" xfId="0" applyFont="1" applyFill="1" applyBorder="1" applyAlignment="1" applyProtection="1">
      <alignment horizontal="center" vertical="center" wrapText="1"/>
      <protection hidden="1"/>
    </xf>
    <xf numFmtId="0" fontId="18" fillId="2" borderId="29" xfId="0" applyFont="1" applyFill="1" applyBorder="1" applyAlignment="1" applyProtection="1">
      <alignment horizontal="center" vertical="center" wrapText="1"/>
      <protection hidden="1"/>
    </xf>
    <xf numFmtId="0" fontId="18" fillId="2" borderId="36" xfId="0" applyFont="1" applyFill="1" applyBorder="1" applyAlignment="1" applyProtection="1">
      <alignment horizontal="center" vertical="center" wrapText="1"/>
      <protection hidden="1"/>
    </xf>
    <xf numFmtId="0" fontId="21" fillId="8" borderId="3" xfId="0" applyFont="1" applyFill="1" applyBorder="1" applyAlignment="1" applyProtection="1">
      <alignment horizontal="left" vertical="center" wrapText="1"/>
      <protection hidden="1"/>
    </xf>
    <xf numFmtId="0" fontId="20" fillId="0" borderId="28" xfId="0" applyFont="1" applyBorder="1" applyAlignment="1" applyProtection="1">
      <alignment horizontal="left" vertical="center"/>
      <protection locked="0" hidden="1"/>
    </xf>
    <xf numFmtId="0" fontId="20" fillId="0" borderId="8" xfId="0" applyFont="1" applyBorder="1" applyAlignment="1" applyProtection="1">
      <alignment horizontal="center" vertical="center"/>
      <protection hidden="1"/>
    </xf>
    <xf numFmtId="2" fontId="20" fillId="0" borderId="20" xfId="0" applyNumberFormat="1" applyFont="1" applyBorder="1" applyAlignment="1" applyProtection="1">
      <alignment horizontal="center" vertical="center"/>
      <protection locked="0" hidden="1"/>
    </xf>
    <xf numFmtId="2" fontId="20" fillId="0" borderId="1" xfId="0" applyNumberFormat="1" applyFont="1" applyBorder="1" applyAlignment="1" applyProtection="1">
      <alignment horizontal="center" vertical="center"/>
      <protection locked="0" hidden="1"/>
    </xf>
    <xf numFmtId="170" fontId="20" fillId="0" borderId="1" xfId="0" applyNumberFormat="1" applyFont="1" applyBorder="1" applyAlignment="1" applyProtection="1">
      <alignment horizontal="center" vertical="center"/>
      <protection hidden="1"/>
    </xf>
    <xf numFmtId="0" fontId="0" fillId="4" borderId="0" xfId="0" applyFill="1" applyBorder="1" applyProtection="1">
      <protection hidden="1"/>
    </xf>
    <xf numFmtId="0" fontId="7" fillId="6" borderId="17" xfId="0" applyFont="1" applyFill="1" applyBorder="1" applyAlignment="1" applyProtection="1">
      <protection hidden="1"/>
    </xf>
    <xf numFmtId="0" fontId="0" fillId="7" borderId="26" xfId="0" applyFill="1" applyBorder="1" applyAlignment="1" applyProtection="1"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8" fillId="2" borderId="19" xfId="0" applyFont="1" applyFill="1" applyBorder="1" applyAlignment="1" applyProtection="1">
      <alignment horizontal="center" vertical="center" wrapText="1"/>
      <protection hidden="1"/>
    </xf>
    <xf numFmtId="0" fontId="18" fillId="2" borderId="10" xfId="0" applyFont="1" applyFill="1" applyBorder="1" applyAlignment="1" applyProtection="1">
      <alignment horizontal="center" vertical="center" wrapText="1"/>
      <protection hidden="1"/>
    </xf>
    <xf numFmtId="0" fontId="18" fillId="2" borderId="32" xfId="0" applyFont="1" applyFill="1" applyBorder="1" applyAlignment="1" applyProtection="1">
      <alignment horizontal="center" vertical="center" wrapText="1"/>
      <protection hidden="1"/>
    </xf>
    <xf numFmtId="0" fontId="13" fillId="2" borderId="15" xfId="0" applyFont="1" applyFill="1" applyBorder="1" applyAlignment="1" applyProtection="1">
      <alignment horizontal="center" vertical="center" wrapText="1"/>
      <protection hidden="1"/>
    </xf>
    <xf numFmtId="0" fontId="13" fillId="2" borderId="3" xfId="0" applyFont="1" applyFill="1" applyBorder="1" applyAlignment="1" applyProtection="1">
      <alignment horizontal="center" vertical="center" wrapText="1"/>
      <protection hidden="1"/>
    </xf>
    <xf numFmtId="1" fontId="20" fillId="0" borderId="8" xfId="0" applyNumberFormat="1" applyFont="1" applyBorder="1" applyAlignment="1" applyProtection="1">
      <alignment horizontal="center" vertical="center"/>
      <protection locked="0" hidden="1"/>
    </xf>
    <xf numFmtId="0" fontId="20" fillId="0" borderId="20" xfId="0" applyNumberFormat="1" applyFont="1" applyBorder="1" applyAlignment="1" applyProtection="1">
      <alignment horizontal="center" vertical="center"/>
      <protection locked="0" hidden="1"/>
    </xf>
    <xf numFmtId="0" fontId="20" fillId="0" borderId="1" xfId="0" applyNumberFormat="1" applyFont="1" applyBorder="1" applyAlignment="1" applyProtection="1">
      <alignment horizontal="center" vertical="center"/>
      <protection locked="0" hidden="1"/>
    </xf>
    <xf numFmtId="2" fontId="20" fillId="0" borderId="9" xfId="0" applyNumberFormat="1" applyFont="1" applyBorder="1" applyAlignment="1" applyProtection="1">
      <alignment horizontal="center" vertical="center"/>
      <protection hidden="1"/>
    </xf>
    <xf numFmtId="2" fontId="20" fillId="0" borderId="2" xfId="0" applyNumberFormat="1" applyFont="1" applyBorder="1" applyAlignment="1" applyProtection="1">
      <alignment horizontal="center" vertical="center"/>
      <protection hidden="1"/>
    </xf>
    <xf numFmtId="0" fontId="18" fillId="2" borderId="34" xfId="0" applyFont="1" applyFill="1" applyBorder="1" applyAlignment="1" applyProtection="1">
      <alignment horizontal="center" vertical="center" wrapText="1"/>
      <protection hidden="1"/>
    </xf>
    <xf numFmtId="0" fontId="20" fillId="0" borderId="8" xfId="0" applyFont="1" applyBorder="1" applyAlignment="1" applyProtection="1">
      <alignment horizontal="center" vertical="center"/>
      <protection locked="0" hidden="1"/>
    </xf>
    <xf numFmtId="0" fontId="18" fillId="4" borderId="25" xfId="0" applyFont="1" applyFill="1" applyBorder="1" applyAlignment="1" applyProtection="1">
      <alignment vertical="top"/>
      <protection hidden="1"/>
    </xf>
    <xf numFmtId="0" fontId="19" fillId="4" borderId="3" xfId="0" applyFont="1" applyFill="1" applyBorder="1" applyAlignment="1" applyProtection="1">
      <alignment horizontal="center" vertical="center" wrapText="1"/>
      <protection hidden="1"/>
    </xf>
    <xf numFmtId="0" fontId="18" fillId="4" borderId="29" xfId="0" applyFont="1" applyFill="1" applyBorder="1" applyAlignment="1" applyProtection="1">
      <alignment horizontal="center" vertical="center" wrapText="1"/>
      <protection hidden="1"/>
    </xf>
    <xf numFmtId="0" fontId="28" fillId="0" borderId="2" xfId="0" applyFont="1" applyFill="1" applyBorder="1" applyAlignment="1" applyProtection="1">
      <alignment horizontal="center" vertical="center" wrapText="1"/>
      <protection hidden="1"/>
    </xf>
    <xf numFmtId="0" fontId="29" fillId="0" borderId="2" xfId="0" applyFont="1" applyFill="1" applyBorder="1" applyAlignment="1" applyProtection="1">
      <alignment horizontal="center" vertical="center" wrapText="1"/>
      <protection hidden="1"/>
    </xf>
    <xf numFmtId="170" fontId="29" fillId="0" borderId="1" xfId="0" applyNumberFormat="1" applyFont="1" applyFill="1" applyBorder="1" applyAlignment="1" applyProtection="1">
      <alignment horizontal="center" vertical="center"/>
      <protection hidden="1"/>
    </xf>
    <xf numFmtId="0" fontId="28" fillId="0" borderId="1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6" fillId="4" borderId="0" xfId="0" applyFont="1" applyFill="1" applyBorder="1" applyAlignment="1" applyProtection="1">
      <alignment horizontal="center" vertical="center" wrapText="1"/>
      <protection hidden="1"/>
    </xf>
    <xf numFmtId="169" fontId="2" fillId="0" borderId="5" xfId="0" applyNumberFormat="1" applyFont="1" applyBorder="1" applyAlignment="1" applyProtection="1">
      <alignment horizontal="center" vertical="center"/>
      <protection hidden="1"/>
    </xf>
    <xf numFmtId="0" fontId="17" fillId="5" borderId="5" xfId="0" applyFont="1" applyFill="1" applyBorder="1" applyAlignment="1" applyProtection="1">
      <alignment horizontal="center" vertical="center"/>
      <protection locked="0" hidden="1"/>
    </xf>
    <xf numFmtId="0" fontId="19" fillId="2" borderId="5" xfId="0" applyFont="1" applyFill="1" applyBorder="1" applyAlignment="1" applyProtection="1">
      <alignment horizontal="right" vertical="center"/>
      <protection hidden="1"/>
    </xf>
    <xf numFmtId="0" fontId="0" fillId="0" borderId="6" xfId="0" applyBorder="1" applyAlignment="1" applyProtection="1">
      <alignment vertical="center"/>
      <protection locked="0" hidden="1"/>
    </xf>
    <xf numFmtId="0" fontId="0" fillId="0" borderId="11" xfId="0" applyBorder="1" applyAlignment="1" applyProtection="1">
      <alignment vertical="center"/>
      <protection locked="0" hidden="1"/>
    </xf>
    <xf numFmtId="0" fontId="0" fillId="0" borderId="7" xfId="0" applyBorder="1" applyAlignment="1" applyProtection="1">
      <protection locked="0" hidden="1"/>
    </xf>
    <xf numFmtId="0" fontId="0" fillId="0" borderId="51" xfId="0" applyBorder="1" applyAlignment="1" applyProtection="1">
      <protection locked="0" hidden="1"/>
    </xf>
    <xf numFmtId="0" fontId="0" fillId="5" borderId="6" xfId="0" applyFill="1" applyBorder="1" applyAlignment="1" applyProtection="1">
      <protection hidden="1"/>
    </xf>
    <xf numFmtId="0" fontId="0" fillId="5" borderId="7" xfId="0" applyFill="1" applyBorder="1" applyAlignment="1" applyProtection="1">
      <protection hidden="1"/>
    </xf>
    <xf numFmtId="0" fontId="0" fillId="0" borderId="58" xfId="0" applyBorder="1" applyProtection="1">
      <protection hidden="1"/>
    </xf>
    <xf numFmtId="0" fontId="0" fillId="0" borderId="59" xfId="0" applyBorder="1" applyProtection="1">
      <protection hidden="1"/>
    </xf>
    <xf numFmtId="0" fontId="0" fillId="0" borderId="49" xfId="0" applyBorder="1" applyProtection="1">
      <protection hidden="1"/>
    </xf>
    <xf numFmtId="0" fontId="0" fillId="0" borderId="50" xfId="0" applyFill="1" applyBorder="1" applyProtection="1"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" fontId="20" fillId="0" borderId="20" xfId="0" applyNumberFormat="1" applyFont="1" applyBorder="1" applyAlignment="1" applyProtection="1">
      <alignment horizontal="center" vertical="center"/>
      <protection locked="0" hidden="1"/>
    </xf>
    <xf numFmtId="1" fontId="20" fillId="0" borderId="1" xfId="0" applyNumberFormat="1" applyFont="1" applyBorder="1" applyAlignment="1" applyProtection="1">
      <alignment horizontal="center" vertical="center"/>
      <protection locked="0" hidden="1"/>
    </xf>
    <xf numFmtId="1" fontId="20" fillId="0" borderId="13" xfId="0" applyNumberFormat="1" applyFont="1" applyBorder="1" applyAlignment="1" applyProtection="1">
      <alignment horizontal="center" vertical="center"/>
      <protection locked="0" hidden="1"/>
    </xf>
    <xf numFmtId="0" fontId="20" fillId="0" borderId="1" xfId="0" applyFont="1" applyBorder="1" applyAlignment="1" applyProtection="1">
      <alignment horizontal="center" vertical="center"/>
      <protection locked="0"/>
    </xf>
    <xf numFmtId="170" fontId="20" fillId="0" borderId="13" xfId="0" applyNumberFormat="1" applyFont="1" applyBorder="1" applyAlignment="1" applyProtection="1">
      <alignment horizontal="center" vertical="center"/>
      <protection hidden="1"/>
    </xf>
    <xf numFmtId="1" fontId="20" fillId="0" borderId="21" xfId="0" applyNumberFormat="1" applyFont="1" applyBorder="1" applyAlignment="1" applyProtection="1">
      <alignment horizontal="center" vertical="center"/>
      <protection locked="0" hidden="1"/>
    </xf>
    <xf numFmtId="0" fontId="2" fillId="3" borderId="25" xfId="0" applyFont="1" applyFill="1" applyBorder="1" applyAlignment="1" applyProtection="1">
      <protection hidden="1"/>
    </xf>
    <xf numFmtId="0" fontId="8" fillId="3" borderId="0" xfId="1" applyFill="1" applyBorder="1" applyAlignment="1" applyProtection="1">
      <alignment horizontal="center"/>
    </xf>
    <xf numFmtId="0" fontId="30" fillId="0" borderId="28" xfId="0" applyFont="1" applyFill="1" applyBorder="1" applyAlignment="1" applyProtection="1">
      <alignment horizontal="center" vertical="center" wrapText="1"/>
      <protection locked="0"/>
    </xf>
    <xf numFmtId="0" fontId="28" fillId="0" borderId="28" xfId="0" applyFont="1" applyFill="1" applyBorder="1" applyAlignment="1" applyProtection="1">
      <alignment horizontal="center" vertical="center" wrapText="1"/>
      <protection locked="0"/>
    </xf>
    <xf numFmtId="166" fontId="0" fillId="0" borderId="47" xfId="0" applyNumberFormat="1" applyBorder="1" applyProtection="1">
      <protection hidden="1"/>
    </xf>
    <xf numFmtId="0" fontId="0" fillId="5" borderId="0" xfId="0" applyFill="1" applyBorder="1" applyAlignment="1" applyProtection="1">
      <alignment horizontal="left" vertical="center"/>
      <protection locked="0" hidden="1"/>
    </xf>
    <xf numFmtId="0" fontId="0" fillId="3" borderId="0" xfId="0" applyFill="1" applyBorder="1" applyAlignment="1" applyProtection="1">
      <alignment horizontal="left" vertical="center"/>
      <protection locked="0"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0" fillId="5" borderId="26" xfId="0" applyFill="1" applyBorder="1" applyAlignment="1" applyProtection="1">
      <protection hidden="1"/>
    </xf>
    <xf numFmtId="0" fontId="0" fillId="3" borderId="0" xfId="0" applyFill="1" applyAlignment="1"/>
    <xf numFmtId="0" fontId="5" fillId="3" borderId="22" xfId="0" applyFont="1" applyFill="1" applyBorder="1" applyAlignment="1" applyProtection="1">
      <alignment horizontal="left"/>
      <protection hidden="1"/>
    </xf>
    <xf numFmtId="0" fontId="5" fillId="3" borderId="23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center"/>
    </xf>
    <xf numFmtId="164" fontId="0" fillId="0" borderId="47" xfId="0" applyNumberFormat="1" applyBorder="1" applyProtection="1">
      <protection hidden="1"/>
    </xf>
    <xf numFmtId="170" fontId="0" fillId="0" borderId="60" xfId="0" applyNumberFormat="1" applyFill="1" applyBorder="1" applyProtection="1">
      <protection hidden="1"/>
    </xf>
    <xf numFmtId="170" fontId="0" fillId="0" borderId="47" xfId="0" applyNumberFormat="1" applyFill="1" applyBorder="1" applyProtection="1">
      <protection hidden="1"/>
    </xf>
    <xf numFmtId="0" fontId="9" fillId="0" borderId="53" xfId="0" applyFont="1" applyBorder="1" applyAlignment="1" applyProtection="1">
      <alignment horizontal="right"/>
      <protection hidden="1"/>
    </xf>
    <xf numFmtId="0" fontId="0" fillId="0" borderId="37" xfId="0" applyBorder="1" applyAlignment="1" applyProtection="1">
      <alignment horizontal="right"/>
      <protection hidden="1"/>
    </xf>
    <xf numFmtId="2" fontId="20" fillId="0" borderId="12" xfId="0" applyNumberFormat="1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8" fillId="2" borderId="55" xfId="0" applyFont="1" applyFill="1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19" fillId="6" borderId="14" xfId="0" applyFont="1" applyFill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5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protection locked="0"/>
    </xf>
    <xf numFmtId="0" fontId="0" fillId="0" borderId="26" xfId="0" applyBorder="1" applyAlignment="1" applyProtection="1"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hidden="1"/>
    </xf>
    <xf numFmtId="0" fontId="0" fillId="4" borderId="15" xfId="0" applyFill="1" applyBorder="1" applyAlignment="1" applyProtection="1">
      <alignment horizontal="center" vertical="center" wrapText="1"/>
      <protection hidden="1"/>
    </xf>
    <xf numFmtId="2" fontId="20" fillId="0" borderId="30" xfId="0" applyNumberFormat="1" applyFont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5" borderId="62" xfId="0" applyFill="1" applyBorder="1" applyAlignment="1" applyProtection="1">
      <alignment horizontal="left" vertical="center"/>
      <protection locked="0" hidden="1"/>
    </xf>
    <xf numFmtId="0" fontId="0" fillId="5" borderId="63" xfId="0" applyFill="1" applyBorder="1" applyAlignment="1" applyProtection="1">
      <alignment horizontal="left" vertical="center"/>
      <protection locked="0" hidden="1"/>
    </xf>
    <xf numFmtId="0" fontId="0" fillId="5" borderId="61" xfId="0" applyFill="1" applyBorder="1" applyAlignment="1" applyProtection="1">
      <alignment horizontal="left" vertical="center"/>
      <protection locked="0" hidden="1"/>
    </xf>
    <xf numFmtId="0" fontId="2" fillId="3" borderId="0" xfId="0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9" fillId="0" borderId="53" xfId="0" applyFont="1" applyBorder="1" applyAlignment="1" applyProtection="1">
      <alignment horizontal="left"/>
      <protection hidden="1"/>
    </xf>
    <xf numFmtId="0" fontId="9" fillId="0" borderId="54" xfId="0" applyFont="1" applyBorder="1" applyAlignment="1" applyProtection="1">
      <protection hidden="1"/>
    </xf>
    <xf numFmtId="0" fontId="9" fillId="0" borderId="53" xfId="0" applyFont="1" applyBorder="1" applyAlignment="1" applyProtection="1">
      <protection hidden="1"/>
    </xf>
    <xf numFmtId="0" fontId="0" fillId="0" borderId="37" xfId="0" applyBorder="1" applyAlignment="1" applyProtection="1">
      <protection hidden="1"/>
    </xf>
    <xf numFmtId="0" fontId="0" fillId="0" borderId="54" xfId="0" applyBorder="1" applyAlignment="1" applyProtection="1">
      <protection hidden="1"/>
    </xf>
    <xf numFmtId="0" fontId="0" fillId="0" borderId="6" xfId="0" applyBorder="1" applyAlignment="1" applyProtection="1">
      <protection locked="0" hidden="1"/>
    </xf>
    <xf numFmtId="0" fontId="0" fillId="0" borderId="7" xfId="0" applyBorder="1" applyAlignment="1" applyProtection="1">
      <protection locked="0" hidden="1"/>
    </xf>
    <xf numFmtId="0" fontId="0" fillId="0" borderId="11" xfId="0" applyBorder="1" applyAlignment="1" applyProtection="1">
      <protection locked="0" hidden="1"/>
    </xf>
    <xf numFmtId="49" fontId="8" fillId="3" borderId="0" xfId="1" applyNumberFormat="1" applyFill="1" applyBorder="1" applyAlignment="1" applyProtection="1">
      <alignment horizontal="left" vertical="center"/>
      <protection locked="0" hidden="1"/>
    </xf>
    <xf numFmtId="49" fontId="0" fillId="0" borderId="0" xfId="0" applyNumberFormat="1" applyAlignment="1" applyProtection="1">
      <protection locked="0" hidden="1"/>
    </xf>
    <xf numFmtId="49" fontId="0" fillId="0" borderId="26" xfId="0" applyNumberFormat="1" applyBorder="1" applyAlignment="1" applyProtection="1">
      <protection locked="0" hidden="1"/>
    </xf>
    <xf numFmtId="0" fontId="19" fillId="6" borderId="16" xfId="0" applyFont="1" applyFill="1" applyBorder="1" applyAlignment="1" applyProtection="1">
      <alignment horizontal="center" vertical="center" wrapText="1"/>
      <protection hidden="1"/>
    </xf>
    <xf numFmtId="0" fontId="7" fillId="6" borderId="17" xfId="0" applyFont="1" applyFill="1" applyBorder="1" applyAlignment="1" applyProtection="1">
      <protection hidden="1"/>
    </xf>
    <xf numFmtId="0" fontId="19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33" xfId="0" applyFont="1" applyFill="1" applyBorder="1" applyAlignment="1" applyProtection="1">
      <protection hidden="1"/>
    </xf>
    <xf numFmtId="0" fontId="13" fillId="2" borderId="14" xfId="0" applyFont="1" applyFill="1" applyBorder="1" applyAlignment="1" applyProtection="1">
      <alignment horizontal="center" vertic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663300"/>
      <color rgb="FF006600"/>
      <color rgb="FF4F2270"/>
      <color rgb="FF660066"/>
      <color rgb="FF00FFFF"/>
      <color rgb="FF03BD19"/>
      <color rgb="FF10642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357186</xdr:colOff>
      <xdr:row>0</xdr:row>
      <xdr:rowOff>35719</xdr:rowOff>
    </xdr:from>
    <xdr:to>
      <xdr:col>30</xdr:col>
      <xdr:colOff>832908</xdr:colOff>
      <xdr:row>1</xdr:row>
      <xdr:rowOff>198323</xdr:rowOff>
    </xdr:to>
    <xdr:pic>
      <xdr:nvPicPr>
        <xdr:cNvPr id="2" name="Picture 1" descr="cass-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48749" y="35719"/>
          <a:ext cx="826293" cy="460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shop.londonmet.ac.uk/browse/product.asp?catid=205&amp;modid=1&amp;comp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48"/>
  <sheetViews>
    <sheetView tabSelected="1" view="pageBreakPreview" topLeftCell="A10" zoomScale="90" zoomScaleNormal="90" zoomScaleSheetLayoutView="90" workbookViewId="0">
      <selection activeCell="B55" sqref="B55"/>
    </sheetView>
  </sheetViews>
  <sheetFormatPr defaultRowHeight="12.75" x14ac:dyDescent="0.2"/>
  <cols>
    <col min="1" max="1" width="31.5703125" style="3" customWidth="1"/>
    <col min="2" max="2" width="10.7109375" style="3" customWidth="1"/>
    <col min="3" max="3" width="9.7109375" style="3" customWidth="1"/>
    <col min="4" max="4" width="9.28515625" style="3" customWidth="1"/>
    <col min="5" max="6" width="9.7109375" style="3" hidden="1" customWidth="1"/>
    <col min="7" max="7" width="9.7109375" style="3" customWidth="1"/>
    <col min="8" max="8" width="9.28515625" style="3" customWidth="1"/>
    <col min="9" max="10" width="11" style="20" hidden="1" customWidth="1"/>
    <col min="11" max="12" width="9.7109375" style="3" customWidth="1"/>
    <col min="13" max="13" width="9.7109375" style="3" hidden="1" customWidth="1"/>
    <col min="14" max="14" width="12" style="3" hidden="1" customWidth="1"/>
    <col min="15" max="15" width="9.7109375" style="3" customWidth="1"/>
    <col min="16" max="16" width="9.140625" style="3" customWidth="1"/>
    <col min="17" max="17" width="9.140625" style="3" hidden="1" customWidth="1"/>
    <col min="18" max="18" width="9.7109375" style="3" hidden="1" customWidth="1"/>
    <col min="19" max="19" width="8.5703125" style="3" customWidth="1"/>
    <col min="20" max="20" width="8" style="3" customWidth="1"/>
    <col min="21" max="21" width="12.140625" style="21" hidden="1" customWidth="1"/>
    <col min="22" max="22" width="11.85546875" style="21" customWidth="1"/>
    <col min="23" max="23" width="17.7109375" style="21" hidden="1" customWidth="1"/>
    <col min="24" max="24" width="26" style="21" hidden="1" customWidth="1"/>
    <col min="25" max="25" width="29.28515625" style="21" hidden="1" customWidth="1"/>
    <col min="26" max="26" width="19.85546875" style="20" hidden="1" customWidth="1"/>
    <col min="27" max="27" width="20.140625" style="2" hidden="1" customWidth="1"/>
    <col min="28" max="28" width="23.85546875" style="2" hidden="1" customWidth="1"/>
    <col min="29" max="29" width="33.140625" style="26" hidden="1" customWidth="1"/>
    <col min="30" max="30" width="14" style="26" hidden="1" customWidth="1"/>
    <col min="31" max="31" width="20.42578125" style="26" customWidth="1"/>
    <col min="32" max="36" width="14" style="26" customWidth="1"/>
    <col min="37" max="40" width="14" style="2" customWidth="1"/>
    <col min="41" max="41" width="12.5703125" style="2" customWidth="1"/>
    <col min="42" max="42" width="33.7109375" style="3" customWidth="1"/>
    <col min="43" max="43" width="14" style="8" customWidth="1"/>
    <col min="44" max="44" width="26.7109375" style="3" customWidth="1"/>
    <col min="45" max="45" width="12.28515625" style="3" customWidth="1"/>
    <col min="46" max="46" width="11.7109375" style="3" customWidth="1"/>
    <col min="47" max="47" width="10.28515625" style="3" customWidth="1"/>
    <col min="48" max="48" width="13" style="3" customWidth="1"/>
    <col min="49" max="49" width="14.140625" style="2" customWidth="1"/>
    <col min="50" max="16384" width="9.140625" style="3"/>
  </cols>
  <sheetData>
    <row r="1" spans="1:67" s="23" customFormat="1" ht="23.25" x14ac:dyDescent="0.2">
      <c r="A1" s="93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5"/>
      <c r="M1" s="95"/>
      <c r="N1" s="95"/>
      <c r="O1" s="95"/>
      <c r="P1" s="95"/>
      <c r="Q1" s="95"/>
      <c r="R1" s="95"/>
      <c r="S1" s="95"/>
      <c r="T1" s="95"/>
      <c r="U1" s="95"/>
      <c r="V1" s="96"/>
      <c r="W1" s="96"/>
      <c r="X1" s="48"/>
      <c r="Y1" s="48"/>
      <c r="Z1" s="48"/>
      <c r="AA1" s="48"/>
      <c r="AB1" s="26"/>
      <c r="AC1" s="26"/>
      <c r="AD1" s="26"/>
      <c r="AE1" s="26"/>
      <c r="AF1" s="26"/>
      <c r="AG1" s="26"/>
      <c r="AH1" s="26"/>
      <c r="AI1" s="25"/>
      <c r="AJ1" s="27"/>
      <c r="AK1" s="12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Z1" s="13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</row>
    <row r="2" spans="1:67" s="23" customFormat="1" ht="18.75" customHeight="1" x14ac:dyDescent="0.25">
      <c r="A2" s="166" t="s">
        <v>0</v>
      </c>
      <c r="B2" s="200"/>
      <c r="C2" s="200"/>
      <c r="D2" s="200"/>
      <c r="E2" s="171"/>
      <c r="F2" s="171"/>
      <c r="G2" s="172"/>
      <c r="H2" s="173"/>
      <c r="I2" s="175"/>
      <c r="J2" s="175"/>
      <c r="K2" s="175"/>
      <c r="L2" s="175"/>
      <c r="M2" s="54"/>
      <c r="N2" s="54"/>
      <c r="O2" s="175"/>
      <c r="P2" s="97"/>
      <c r="Q2" s="97"/>
      <c r="R2" s="97"/>
      <c r="S2" s="97"/>
      <c r="T2" s="97"/>
      <c r="U2" s="97"/>
      <c r="V2" s="174"/>
      <c r="W2" s="98"/>
      <c r="X2" s="48"/>
      <c r="Y2" s="48"/>
      <c r="Z2" s="48"/>
      <c r="AA2" s="48"/>
      <c r="AB2" s="26"/>
      <c r="AC2" s="26"/>
      <c r="AD2" s="26"/>
      <c r="AE2" s="26"/>
      <c r="AF2" s="26"/>
      <c r="AG2" s="26"/>
      <c r="AH2" s="26"/>
      <c r="AI2" s="25"/>
      <c r="AJ2" s="27"/>
      <c r="AK2" s="12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Z2" s="13"/>
      <c r="BA2" s="6"/>
      <c r="BB2" s="6"/>
      <c r="BC2" s="6"/>
      <c r="BD2" s="6"/>
      <c r="BE2" s="6"/>
      <c r="BF2" s="6"/>
      <c r="BG2" s="6"/>
      <c r="BH2" s="6"/>
    </row>
    <row r="3" spans="1:67" s="23" customFormat="1" ht="18" customHeight="1" x14ac:dyDescent="0.25">
      <c r="A3" s="166" t="s">
        <v>1</v>
      </c>
      <c r="B3" s="201"/>
      <c r="C3" s="201"/>
      <c r="D3" s="201"/>
      <c r="E3" s="171"/>
      <c r="F3" s="171"/>
      <c r="G3" s="203" t="s">
        <v>114</v>
      </c>
      <c r="H3" s="204"/>
      <c r="I3" s="204"/>
      <c r="J3" s="204"/>
      <c r="K3" s="204"/>
      <c r="L3" s="192"/>
      <c r="M3" s="193"/>
      <c r="N3" s="193"/>
      <c r="O3" s="193"/>
      <c r="P3" s="193"/>
      <c r="Q3" s="193"/>
      <c r="R3" s="193"/>
      <c r="S3" s="193"/>
      <c r="T3" s="193"/>
      <c r="U3" s="193"/>
      <c r="V3" s="194"/>
      <c r="W3" s="195"/>
      <c r="X3" s="48"/>
      <c r="Y3" s="48"/>
      <c r="Z3" s="48"/>
      <c r="AA3" s="48"/>
      <c r="AB3" s="28"/>
      <c r="AC3" s="26"/>
      <c r="AD3" s="26"/>
      <c r="AE3" s="26"/>
      <c r="AF3" s="26"/>
      <c r="AG3" s="26"/>
      <c r="AH3" s="26"/>
      <c r="AI3" s="25"/>
      <c r="AJ3" s="27"/>
      <c r="AK3" s="12"/>
      <c r="AL3" s="6"/>
      <c r="AM3" s="6"/>
      <c r="AN3" s="6"/>
      <c r="AO3" s="6"/>
      <c r="AP3" s="6"/>
      <c r="AQ3" s="6"/>
      <c r="AR3" s="6"/>
      <c r="AS3" s="25"/>
      <c r="AT3" s="25"/>
      <c r="AU3" s="25"/>
      <c r="AV3" s="25"/>
      <c r="AW3" s="25"/>
      <c r="AX3" s="6"/>
      <c r="AZ3" s="13"/>
      <c r="BA3" s="6"/>
      <c r="BB3" s="6"/>
      <c r="BC3" s="6"/>
      <c r="BD3" s="6"/>
      <c r="BE3" s="6"/>
      <c r="BF3" s="6"/>
      <c r="BG3" s="6"/>
    </row>
    <row r="4" spans="1:67" s="54" customFormat="1" ht="18" customHeight="1" thickBot="1" x14ac:dyDescent="0.3">
      <c r="A4" s="166" t="s">
        <v>104</v>
      </c>
      <c r="B4" s="202"/>
      <c r="C4" s="202"/>
      <c r="D4" s="202"/>
      <c r="E4" s="171"/>
      <c r="F4" s="171"/>
      <c r="G4" s="205"/>
      <c r="H4" s="205"/>
      <c r="I4" s="205"/>
      <c r="J4" s="205"/>
      <c r="K4" s="205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4"/>
      <c r="W4" s="195"/>
      <c r="AB4" s="28"/>
      <c r="AC4" s="26"/>
      <c r="AD4" s="26"/>
      <c r="AE4" s="26"/>
      <c r="AF4" s="26"/>
      <c r="AG4" s="26"/>
      <c r="AH4" s="26"/>
      <c r="AI4" s="25"/>
      <c r="AJ4" s="27"/>
      <c r="AK4" s="12"/>
      <c r="AL4" s="6"/>
      <c r="AM4" s="6"/>
      <c r="AN4" s="6"/>
      <c r="AO4" s="6"/>
      <c r="AP4" s="6"/>
      <c r="AQ4" s="6"/>
      <c r="AR4" s="6"/>
      <c r="AS4" s="25"/>
      <c r="AT4" s="25"/>
      <c r="AU4" s="25"/>
      <c r="AV4" s="25"/>
      <c r="AW4" s="25"/>
      <c r="AX4" s="6"/>
      <c r="AZ4" s="13"/>
      <c r="BA4" s="6"/>
      <c r="BB4" s="6"/>
      <c r="BC4" s="6"/>
      <c r="BD4" s="6"/>
      <c r="BE4" s="6"/>
      <c r="BF4" s="6"/>
      <c r="BG4" s="6"/>
    </row>
    <row r="5" spans="1:67" s="23" customFormat="1" ht="18" customHeight="1" x14ac:dyDescent="0.3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  <c r="W5" s="96"/>
      <c r="X5" s="48"/>
      <c r="Y5" s="48"/>
      <c r="Z5" s="48"/>
      <c r="AA5" s="48"/>
      <c r="AB5" s="29"/>
      <c r="AC5" s="26"/>
      <c r="AD5" s="26"/>
      <c r="AE5" s="26"/>
      <c r="AF5" s="26"/>
      <c r="AG5" s="26"/>
      <c r="AH5" s="26"/>
      <c r="AI5" s="9"/>
      <c r="AJ5" s="27"/>
      <c r="AK5" s="12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6"/>
      <c r="AZ5" s="13"/>
      <c r="BA5" s="6"/>
      <c r="BB5" s="6"/>
      <c r="BC5" s="6"/>
      <c r="BD5" s="6"/>
      <c r="BE5" s="6"/>
      <c r="BF5" s="6"/>
      <c r="BG5" s="6"/>
    </row>
    <row r="6" spans="1:67" s="23" customFormat="1" ht="19.5" customHeight="1" x14ac:dyDescent="0.25">
      <c r="A6" s="99" t="s">
        <v>2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97"/>
      <c r="M6" s="97"/>
      <c r="N6" s="97"/>
      <c r="O6" s="97"/>
      <c r="P6" s="97"/>
      <c r="Q6" s="97"/>
      <c r="R6" s="97"/>
      <c r="S6" s="97"/>
      <c r="T6" s="97"/>
      <c r="U6" s="97"/>
      <c r="V6" s="98"/>
      <c r="W6" s="98"/>
      <c r="X6" s="48"/>
      <c r="Y6" s="48"/>
      <c r="Z6" s="48"/>
      <c r="AA6" s="48"/>
      <c r="AB6" s="30"/>
      <c r="AC6" s="26"/>
      <c r="AD6" s="26"/>
      <c r="AE6" s="26"/>
      <c r="AF6" s="26"/>
      <c r="AG6" s="26"/>
      <c r="AH6" s="26"/>
      <c r="AI6" s="10"/>
      <c r="AJ6" s="27"/>
      <c r="AK6" s="12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6"/>
      <c r="AZ6" s="13"/>
      <c r="BA6" s="6"/>
      <c r="BB6" s="6"/>
      <c r="BC6" s="6"/>
      <c r="BD6" s="6"/>
      <c r="BE6" s="6"/>
      <c r="BF6" s="6"/>
      <c r="BG6" s="6"/>
    </row>
    <row r="7" spans="1:67" s="23" customFormat="1" ht="19.5" customHeight="1" x14ac:dyDescent="0.25">
      <c r="A7" s="99" t="s">
        <v>112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97"/>
      <c r="M7" s="97"/>
      <c r="N7" s="97"/>
      <c r="O7" s="97"/>
      <c r="P7" s="97"/>
      <c r="Q7" s="97"/>
      <c r="R7" s="97"/>
      <c r="S7" s="97"/>
      <c r="T7" s="97"/>
      <c r="U7" s="97"/>
      <c r="V7" s="98"/>
      <c r="W7" s="98"/>
      <c r="X7" s="48"/>
      <c r="Y7" s="48"/>
      <c r="Z7" s="48"/>
      <c r="AA7" s="48"/>
      <c r="AB7" s="30"/>
      <c r="AC7" s="26"/>
      <c r="AD7" s="26"/>
      <c r="AE7" s="26"/>
      <c r="AF7" s="26"/>
      <c r="AG7" s="26"/>
      <c r="AH7" s="26"/>
      <c r="AI7" s="10"/>
      <c r="AJ7" s="27"/>
      <c r="AK7" s="12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6"/>
      <c r="AZ7" s="13"/>
      <c r="BA7" s="6"/>
      <c r="BB7" s="6"/>
      <c r="BC7" s="6"/>
      <c r="BD7" s="6"/>
      <c r="BE7" s="6"/>
      <c r="BF7" s="6"/>
      <c r="BG7" s="6"/>
    </row>
    <row r="8" spans="1:67" s="23" customFormat="1" ht="19.5" customHeight="1" x14ac:dyDescent="0.25">
      <c r="A8" s="99" t="s">
        <v>33</v>
      </c>
      <c r="B8" s="100"/>
      <c r="C8" s="97"/>
      <c r="D8" s="167"/>
      <c r="E8" s="178"/>
      <c r="F8" s="178"/>
      <c r="G8" s="214" t="s">
        <v>107</v>
      </c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6"/>
      <c r="X8" s="48"/>
      <c r="Y8" s="48"/>
      <c r="Z8" s="48"/>
      <c r="AA8" s="48"/>
      <c r="AB8" s="33"/>
      <c r="AC8" s="26"/>
      <c r="AD8" s="26"/>
      <c r="AE8" s="26"/>
      <c r="AF8" s="26"/>
      <c r="AG8" s="26"/>
      <c r="AH8" s="26"/>
      <c r="AI8" s="31"/>
      <c r="AJ8" s="32"/>
      <c r="AK8" s="12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6"/>
      <c r="AZ8" s="13"/>
      <c r="BA8" s="6"/>
      <c r="BB8" s="6"/>
      <c r="BC8" s="6"/>
      <c r="BD8" s="6"/>
      <c r="BE8" s="6"/>
      <c r="BF8" s="6"/>
      <c r="BG8" s="6"/>
    </row>
    <row r="9" spans="1:67" s="23" customFormat="1" ht="19.5" customHeight="1" x14ac:dyDescent="0.25">
      <c r="A9" s="99" t="s">
        <v>34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97"/>
      <c r="M9" s="97"/>
      <c r="N9" s="97"/>
      <c r="O9" s="97"/>
      <c r="P9" s="97"/>
      <c r="Q9" s="97"/>
      <c r="R9" s="97"/>
      <c r="S9" s="97"/>
      <c r="T9" s="97"/>
      <c r="U9" s="97"/>
      <c r="V9" s="98"/>
      <c r="W9" s="98"/>
      <c r="X9" s="48"/>
      <c r="Y9" s="48"/>
      <c r="Z9" s="48"/>
      <c r="AA9" s="48"/>
      <c r="AB9" s="30"/>
      <c r="AC9" s="26"/>
      <c r="AD9" s="26"/>
      <c r="AE9" s="26"/>
      <c r="AF9" s="26"/>
      <c r="AG9" s="26"/>
      <c r="AH9" s="26"/>
      <c r="AI9" s="27"/>
      <c r="AJ9" s="27"/>
      <c r="AK9" s="12"/>
      <c r="AL9" s="24"/>
      <c r="AM9" s="24"/>
      <c r="AQ9" s="10"/>
      <c r="AR9" s="10"/>
      <c r="AS9" s="10"/>
      <c r="AT9" s="10"/>
      <c r="AU9" s="10"/>
      <c r="AV9" s="10"/>
      <c r="AW9" s="10"/>
      <c r="AX9" s="6"/>
      <c r="AZ9" s="13"/>
      <c r="BA9" s="6"/>
      <c r="BB9" s="6"/>
      <c r="BC9" s="6"/>
      <c r="BD9" s="6"/>
      <c r="BE9" s="6"/>
      <c r="BF9" s="6"/>
      <c r="BG9" s="6"/>
    </row>
    <row r="10" spans="1:67" s="23" customFormat="1" ht="19.5" customHeight="1" thickBot="1" x14ac:dyDescent="0.3">
      <c r="A10" s="99" t="s">
        <v>39</v>
      </c>
      <c r="B10" s="100"/>
      <c r="C10" s="101"/>
      <c r="D10" s="100"/>
      <c r="E10" s="100"/>
      <c r="F10" s="100"/>
      <c r="G10" s="100"/>
      <c r="H10" s="100"/>
      <c r="I10" s="100"/>
      <c r="J10" s="100"/>
      <c r="K10" s="100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8"/>
      <c r="W10" s="98"/>
      <c r="X10" s="48"/>
      <c r="Y10" s="48"/>
      <c r="Z10" s="48"/>
      <c r="AA10" s="48"/>
      <c r="AB10" s="30"/>
      <c r="AC10" s="26"/>
      <c r="AD10" s="26"/>
      <c r="AE10" s="26"/>
      <c r="AF10" s="26"/>
      <c r="AG10" s="26"/>
      <c r="AH10" s="26"/>
      <c r="AI10" s="10"/>
      <c r="AJ10" s="27"/>
      <c r="AK10" s="12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6"/>
      <c r="AZ10" s="13"/>
      <c r="BA10" s="6"/>
      <c r="BB10" s="6"/>
      <c r="BC10" s="6"/>
      <c r="BD10" s="6"/>
      <c r="BE10" s="6"/>
      <c r="BF10" s="6"/>
      <c r="BG10" s="6"/>
    </row>
    <row r="11" spans="1:67" s="38" customFormat="1" ht="26.25" customHeight="1" thickTop="1" thickBot="1" x14ac:dyDescent="0.25">
      <c r="A11" s="102" t="s">
        <v>101</v>
      </c>
      <c r="B11" s="103"/>
      <c r="C11" s="104" t="s">
        <v>19</v>
      </c>
      <c r="D11" s="104" t="s">
        <v>20</v>
      </c>
      <c r="E11" s="104"/>
      <c r="F11" s="104"/>
      <c r="G11" s="104" t="s">
        <v>23</v>
      </c>
      <c r="H11" s="104" t="s">
        <v>24</v>
      </c>
      <c r="I11" s="104"/>
      <c r="J11" s="104"/>
      <c r="K11" s="104" t="s">
        <v>21</v>
      </c>
      <c r="L11" s="104" t="s">
        <v>22</v>
      </c>
      <c r="M11" s="104"/>
      <c r="N11" s="104"/>
      <c r="O11" s="104" t="s">
        <v>36</v>
      </c>
      <c r="P11" s="105" t="s">
        <v>25</v>
      </c>
      <c r="Q11" s="104"/>
      <c r="R11" s="104"/>
      <c r="S11" s="106"/>
      <c r="T11" s="106"/>
      <c r="U11" s="106"/>
      <c r="V11" s="107"/>
      <c r="W11" s="108"/>
      <c r="X11" s="39"/>
      <c r="Y11" s="39"/>
      <c r="AC11" s="40"/>
      <c r="AD11" s="40"/>
      <c r="AE11" s="40"/>
      <c r="AF11" s="40"/>
      <c r="AG11" s="40"/>
      <c r="AH11" s="40"/>
      <c r="AI11" s="40"/>
      <c r="AJ11" s="40"/>
      <c r="AK11" s="45"/>
      <c r="AL11" s="40"/>
      <c r="AM11" s="40"/>
      <c r="AN11" s="40"/>
      <c r="AO11" s="40"/>
      <c r="AQ11" s="41"/>
      <c r="AR11" s="42"/>
      <c r="AS11" s="42"/>
      <c r="AT11" s="43"/>
      <c r="AU11" s="43"/>
      <c r="AV11" s="42"/>
      <c r="AW11" s="44"/>
    </row>
    <row r="12" spans="1:67" s="38" customFormat="1" ht="30" customHeight="1" thickTop="1" thickBot="1" x14ac:dyDescent="0.25">
      <c r="A12" s="109" t="s">
        <v>109</v>
      </c>
      <c r="B12" s="110"/>
      <c r="C12" s="111" t="s">
        <v>37</v>
      </c>
      <c r="D12" s="111" t="s">
        <v>37</v>
      </c>
      <c r="E12" s="111" t="s">
        <v>106</v>
      </c>
      <c r="F12" s="111"/>
      <c r="G12" s="111" t="s">
        <v>37</v>
      </c>
      <c r="H12" s="111" t="s">
        <v>37</v>
      </c>
      <c r="I12" s="111" t="s">
        <v>106</v>
      </c>
      <c r="J12" s="111"/>
      <c r="K12" s="111" t="s">
        <v>37</v>
      </c>
      <c r="L12" s="111" t="s">
        <v>37</v>
      </c>
      <c r="M12" s="111" t="s">
        <v>106</v>
      </c>
      <c r="N12" s="111"/>
      <c r="O12" s="111" t="s">
        <v>37</v>
      </c>
      <c r="P12" s="112" t="s">
        <v>37</v>
      </c>
      <c r="Q12" s="111" t="s">
        <v>106</v>
      </c>
      <c r="R12" s="111"/>
      <c r="S12" s="221" t="s">
        <v>38</v>
      </c>
      <c r="T12" s="191"/>
      <c r="U12" s="113" t="s">
        <v>35</v>
      </c>
      <c r="V12" s="47" t="s">
        <v>4</v>
      </c>
      <c r="W12" s="47" t="s">
        <v>4</v>
      </c>
      <c r="X12" s="39"/>
      <c r="Y12" s="39"/>
      <c r="AC12" s="40"/>
      <c r="AD12" s="40"/>
      <c r="AE12" s="40"/>
      <c r="AF12" s="40"/>
      <c r="AG12" s="40"/>
      <c r="AH12" s="40"/>
      <c r="AI12" s="40"/>
      <c r="AJ12" s="40"/>
      <c r="AK12" s="45"/>
      <c r="AL12" s="40"/>
      <c r="AM12" s="40"/>
      <c r="AN12" s="40"/>
      <c r="AO12" s="40"/>
      <c r="AQ12" s="41"/>
      <c r="AR12" s="42"/>
      <c r="AS12" s="42"/>
      <c r="AT12" s="43"/>
      <c r="AU12" s="43"/>
      <c r="AV12" s="42"/>
      <c r="AW12" s="44"/>
    </row>
    <row r="13" spans="1:67" s="38" customFormat="1" ht="20.25" customHeight="1" thickTop="1" x14ac:dyDescent="0.2">
      <c r="A13" s="114"/>
      <c r="B13" s="115"/>
      <c r="C13" s="116"/>
      <c r="D13" s="117"/>
      <c r="E13" s="118" t="str">
        <f>IFERROR(VLOOKUP(A13,'COSTING SHEET'!$AC$105:$AD$155,2,FALSE),"")</f>
        <v/>
      </c>
      <c r="F13" s="118" t="e">
        <f>SUM(C13*D13/10000*E13)</f>
        <v>#VALUE!</v>
      </c>
      <c r="G13" s="116"/>
      <c r="H13" s="117"/>
      <c r="I13" s="118" t="str">
        <f>IFERROR(VLOOKUP(A13,'COSTING SHEET'!$AC$105:$AD$155,2,FALSE),"")</f>
        <v/>
      </c>
      <c r="J13" s="118" t="e">
        <f>SUM(G13*H13/10000*I13)</f>
        <v>#VALUE!</v>
      </c>
      <c r="K13" s="116"/>
      <c r="L13" s="117"/>
      <c r="M13" s="118" t="str">
        <f>IFERROR(VLOOKUP(A13,'COSTING SHEET'!$AC$105:$AD$155,2,FALSE),"")</f>
        <v/>
      </c>
      <c r="N13" s="118" t="e">
        <f>SUM(K13*L13/10000*M13)</f>
        <v>#VALUE!</v>
      </c>
      <c r="O13" s="116"/>
      <c r="P13" s="117"/>
      <c r="Q13" s="118" t="str">
        <f>IFERROR(VLOOKUP(A13,'COSTING SHEET'!$AC$105:$AD$155,2,FALSE),"")</f>
        <v/>
      </c>
      <c r="R13" s="118" t="e">
        <f>SUM(O13*P13/10000*Q13)</f>
        <v>#VALUE!</v>
      </c>
      <c r="S13" s="198">
        <f t="shared" ref="S13:S24" si="0">SUM(C13+D13+G13+H13+K13+L13,O13,P13)</f>
        <v>0</v>
      </c>
      <c r="T13" s="199"/>
      <c r="U13" s="118" t="str">
        <f>IFERROR(VLOOKUP(A13,'COSTING SHEET'!$AC$105:$AD$155,2,FALSE),"")</f>
        <v/>
      </c>
      <c r="V13" s="46" t="str">
        <f t="shared" ref="V13:V24" si="1">IFERROR(SUM(U13*S13),"")</f>
        <v/>
      </c>
      <c r="W13" s="46" t="str">
        <f>V13</f>
        <v/>
      </c>
      <c r="X13" s="39"/>
      <c r="Y13" s="39"/>
      <c r="AC13" s="40"/>
      <c r="AD13" s="40"/>
      <c r="AE13" s="40"/>
      <c r="AF13" s="40"/>
      <c r="AG13" s="40"/>
      <c r="AH13" s="40"/>
      <c r="AI13" s="40"/>
      <c r="AJ13" s="40"/>
      <c r="AK13" s="45"/>
      <c r="AL13" s="40"/>
      <c r="AM13" s="40"/>
      <c r="AN13" s="40"/>
      <c r="AO13" s="40"/>
      <c r="AQ13" s="41"/>
      <c r="AR13" s="42"/>
      <c r="AS13" s="42"/>
      <c r="AT13" s="43"/>
      <c r="AU13" s="43"/>
      <c r="AV13" s="42"/>
      <c r="AW13" s="44"/>
    </row>
    <row r="14" spans="1:67" s="38" customFormat="1" ht="20.25" customHeight="1" x14ac:dyDescent="0.2">
      <c r="A14" s="114"/>
      <c r="B14" s="115"/>
      <c r="C14" s="116"/>
      <c r="D14" s="117"/>
      <c r="E14" s="118" t="str">
        <f>IFERROR(VLOOKUP(A14,'COSTING SHEET'!$AC$105:$AD$155,2,FALSE),"")</f>
        <v/>
      </c>
      <c r="F14" s="118" t="e">
        <f t="shared" ref="F14:F24" si="2">SUM(C14*D14/10000*E14)</f>
        <v>#VALUE!</v>
      </c>
      <c r="G14" s="116"/>
      <c r="H14" s="117"/>
      <c r="I14" s="118" t="str">
        <f>IFERROR(VLOOKUP(A14,'COSTING SHEET'!$AC$105:$AD$155,2,FALSE),"")</f>
        <v/>
      </c>
      <c r="J14" s="118" t="e">
        <f>SUM(G14*H14/10000*I14)</f>
        <v>#VALUE!</v>
      </c>
      <c r="K14" s="116"/>
      <c r="L14" s="117"/>
      <c r="M14" s="118" t="str">
        <f>IFERROR(VLOOKUP(A14,'COSTING SHEET'!$AC$105:$AD$155,2,FALSE),"")</f>
        <v/>
      </c>
      <c r="N14" s="118" t="e">
        <f t="shared" ref="N14:N24" si="3">SUM(K14*L14/10000*M14)</f>
        <v>#VALUE!</v>
      </c>
      <c r="O14" s="116"/>
      <c r="P14" s="117"/>
      <c r="Q14" s="118" t="str">
        <f>IFERROR(VLOOKUP(A14,'COSTING SHEET'!$AC$105:$AD$155,2,FALSE),"")</f>
        <v/>
      </c>
      <c r="R14" s="118" t="e">
        <f t="shared" ref="R14:R24" si="4">SUM(O14*P14/10000*Q14)</f>
        <v>#VALUE!</v>
      </c>
      <c r="S14" s="184">
        <f t="shared" si="0"/>
        <v>0</v>
      </c>
      <c r="T14" s="185"/>
      <c r="U14" s="118" t="str">
        <f>IFERROR(VLOOKUP(A14,'COSTING SHEET'!$AC$105:$AD$155,2,FALSE),"")</f>
        <v/>
      </c>
      <c r="V14" s="46" t="str">
        <f t="shared" si="1"/>
        <v/>
      </c>
      <c r="W14" s="46" t="str">
        <f>V14</f>
        <v/>
      </c>
      <c r="X14" s="39"/>
      <c r="Y14" s="39"/>
      <c r="AC14" s="40"/>
      <c r="AD14" s="40"/>
      <c r="AE14" s="40"/>
      <c r="AF14" s="40"/>
      <c r="AG14" s="40"/>
      <c r="AH14" s="40"/>
      <c r="AI14" s="40"/>
      <c r="AJ14" s="40"/>
      <c r="AK14" s="45"/>
      <c r="AL14" s="40"/>
      <c r="AM14" s="40"/>
      <c r="AN14" s="40"/>
      <c r="AO14" s="40"/>
      <c r="AQ14" s="41"/>
      <c r="AR14" s="42"/>
      <c r="AS14" s="42"/>
      <c r="AT14" s="43"/>
      <c r="AU14" s="43"/>
      <c r="AV14" s="42"/>
      <c r="AW14" s="44"/>
    </row>
    <row r="15" spans="1:67" s="38" customFormat="1" ht="20.25" customHeight="1" x14ac:dyDescent="0.2">
      <c r="A15" s="114"/>
      <c r="B15" s="115"/>
      <c r="C15" s="116"/>
      <c r="D15" s="117"/>
      <c r="E15" s="118" t="str">
        <f>IFERROR(VLOOKUP(A15,'COSTING SHEET'!$AC$105:$AD$155,2,FALSE),"")</f>
        <v/>
      </c>
      <c r="F15" s="118" t="e">
        <f t="shared" si="2"/>
        <v>#VALUE!</v>
      </c>
      <c r="G15" s="116"/>
      <c r="H15" s="117"/>
      <c r="I15" s="118" t="str">
        <f>IFERROR(VLOOKUP(A15,'COSTING SHEET'!$AC$105:$AD$155,2,FALSE),"")</f>
        <v/>
      </c>
      <c r="J15" s="118" t="e">
        <f t="shared" ref="J15:J24" si="5">SUM(G15*H15/10000*I15)</f>
        <v>#VALUE!</v>
      </c>
      <c r="K15" s="116"/>
      <c r="L15" s="117"/>
      <c r="M15" s="118" t="str">
        <f>IFERROR(VLOOKUP(A15,'COSTING SHEET'!$AC$105:$AD$155,2,FALSE),"")</f>
        <v/>
      </c>
      <c r="N15" s="118" t="e">
        <f t="shared" si="3"/>
        <v>#VALUE!</v>
      </c>
      <c r="O15" s="116"/>
      <c r="P15" s="117"/>
      <c r="Q15" s="118" t="str">
        <f>IFERROR(VLOOKUP(A15,'COSTING SHEET'!$AC$105:$AD$155,2,FALSE),"")</f>
        <v/>
      </c>
      <c r="R15" s="118" t="e">
        <f t="shared" si="4"/>
        <v>#VALUE!</v>
      </c>
      <c r="S15" s="184">
        <f t="shared" si="0"/>
        <v>0</v>
      </c>
      <c r="T15" s="185"/>
      <c r="U15" s="118" t="str">
        <f>IFERROR(VLOOKUP(A15,'COSTING SHEET'!$AC$105:$AD$155,2,FALSE),"")</f>
        <v/>
      </c>
      <c r="V15" s="46" t="str">
        <f t="shared" si="1"/>
        <v/>
      </c>
      <c r="W15" s="46" t="str">
        <f t="shared" ref="W15:W24" si="6">V15</f>
        <v/>
      </c>
      <c r="X15" s="39"/>
      <c r="Y15" s="39"/>
      <c r="AC15" s="40"/>
      <c r="AD15" s="40"/>
      <c r="AE15" s="40"/>
      <c r="AF15" s="40"/>
      <c r="AG15" s="40"/>
      <c r="AH15" s="40"/>
      <c r="AI15" s="40"/>
      <c r="AJ15" s="40"/>
      <c r="AK15" s="45"/>
      <c r="AL15" s="40"/>
      <c r="AM15" s="40"/>
      <c r="AN15" s="40"/>
      <c r="AO15" s="40"/>
      <c r="AQ15" s="41"/>
      <c r="AR15" s="42"/>
      <c r="AS15" s="42"/>
      <c r="AT15" s="43"/>
      <c r="AU15" s="43"/>
      <c r="AV15" s="42"/>
      <c r="AW15" s="44"/>
    </row>
    <row r="16" spans="1:67" s="38" customFormat="1" ht="20.25" customHeight="1" x14ac:dyDescent="0.2">
      <c r="A16" s="114"/>
      <c r="B16" s="115"/>
      <c r="C16" s="116"/>
      <c r="D16" s="117"/>
      <c r="E16" s="118" t="str">
        <f>IFERROR(VLOOKUP(A16,'COSTING SHEET'!$AC$105:$AD$155,2,FALSE),"")</f>
        <v/>
      </c>
      <c r="F16" s="118" t="e">
        <f t="shared" si="2"/>
        <v>#VALUE!</v>
      </c>
      <c r="G16" s="116"/>
      <c r="H16" s="117"/>
      <c r="I16" s="118" t="str">
        <f>IFERROR(VLOOKUP(A16,'COSTING SHEET'!$AC$105:$AD$155,2,FALSE),"")</f>
        <v/>
      </c>
      <c r="J16" s="118" t="e">
        <f t="shared" si="5"/>
        <v>#VALUE!</v>
      </c>
      <c r="K16" s="116"/>
      <c r="L16" s="117"/>
      <c r="M16" s="118" t="str">
        <f>IFERROR(VLOOKUP(A16,'COSTING SHEET'!$AC$105:$AD$155,2,FALSE),"")</f>
        <v/>
      </c>
      <c r="N16" s="118" t="e">
        <f t="shared" si="3"/>
        <v>#VALUE!</v>
      </c>
      <c r="O16" s="116"/>
      <c r="P16" s="117"/>
      <c r="Q16" s="118" t="str">
        <f>IFERROR(VLOOKUP(A16,'COSTING SHEET'!$AC$105:$AD$155,2,FALSE),"")</f>
        <v/>
      </c>
      <c r="R16" s="118" t="e">
        <f t="shared" si="4"/>
        <v>#VALUE!</v>
      </c>
      <c r="S16" s="184">
        <f t="shared" si="0"/>
        <v>0</v>
      </c>
      <c r="T16" s="185"/>
      <c r="U16" s="118" t="str">
        <f>IFERROR(VLOOKUP(A16,'COSTING SHEET'!$AC$105:$AD$155,2,FALSE),"")</f>
        <v/>
      </c>
      <c r="V16" s="46" t="str">
        <f t="shared" si="1"/>
        <v/>
      </c>
      <c r="W16" s="46" t="str">
        <f t="shared" si="6"/>
        <v/>
      </c>
      <c r="X16" s="39"/>
      <c r="Y16" s="39"/>
      <c r="AC16" s="40"/>
      <c r="AD16" s="40"/>
      <c r="AE16" s="40"/>
      <c r="AF16" s="40"/>
      <c r="AG16" s="40"/>
      <c r="AH16" s="40"/>
      <c r="AI16" s="40"/>
      <c r="AJ16" s="40"/>
      <c r="AK16" s="45"/>
      <c r="AL16" s="40"/>
      <c r="AM16" s="40"/>
      <c r="AN16" s="40"/>
      <c r="AO16" s="40"/>
      <c r="AQ16" s="41"/>
      <c r="AR16" s="42"/>
      <c r="AS16" s="42"/>
      <c r="AT16" s="43"/>
      <c r="AU16" s="43"/>
      <c r="AV16" s="42"/>
      <c r="AW16" s="44"/>
    </row>
    <row r="17" spans="1:50" s="38" customFormat="1" ht="20.25" customHeight="1" x14ac:dyDescent="0.2">
      <c r="A17" s="114"/>
      <c r="B17" s="115"/>
      <c r="C17" s="116"/>
      <c r="D17" s="117"/>
      <c r="E17" s="118" t="str">
        <f>IFERROR(VLOOKUP(A17,'COSTING SHEET'!$AC$105:$AD$155,2,FALSE),"")</f>
        <v/>
      </c>
      <c r="F17" s="118" t="e">
        <f t="shared" si="2"/>
        <v>#VALUE!</v>
      </c>
      <c r="G17" s="116"/>
      <c r="H17" s="117"/>
      <c r="I17" s="118" t="str">
        <f>IFERROR(VLOOKUP(A17,'COSTING SHEET'!$AC$105:$AD$155,2,FALSE),"")</f>
        <v/>
      </c>
      <c r="J17" s="118" t="e">
        <f t="shared" si="5"/>
        <v>#VALUE!</v>
      </c>
      <c r="K17" s="116"/>
      <c r="L17" s="117"/>
      <c r="M17" s="118" t="str">
        <f>IFERROR(VLOOKUP(A17,'COSTING SHEET'!$AC$105:$AD$155,2,FALSE),"")</f>
        <v/>
      </c>
      <c r="N17" s="118" t="e">
        <f t="shared" si="3"/>
        <v>#VALUE!</v>
      </c>
      <c r="O17" s="116"/>
      <c r="P17" s="117"/>
      <c r="Q17" s="118" t="str">
        <f>IFERROR(VLOOKUP(A17,'COSTING SHEET'!$AC$105:$AD$155,2,FALSE),"")</f>
        <v/>
      </c>
      <c r="R17" s="118" t="e">
        <f t="shared" si="4"/>
        <v>#VALUE!</v>
      </c>
      <c r="S17" s="184">
        <f t="shared" si="0"/>
        <v>0</v>
      </c>
      <c r="T17" s="185"/>
      <c r="U17" s="118" t="str">
        <f>IFERROR(VLOOKUP(A17,'COSTING SHEET'!$AC$105:$AD$155,2,FALSE),"")</f>
        <v/>
      </c>
      <c r="V17" s="46" t="str">
        <f t="shared" si="1"/>
        <v/>
      </c>
      <c r="W17" s="46" t="str">
        <f t="shared" si="6"/>
        <v/>
      </c>
      <c r="X17" s="39"/>
      <c r="Y17" s="39"/>
      <c r="AC17" s="40"/>
      <c r="AD17" s="40"/>
      <c r="AE17" s="40"/>
      <c r="AF17" s="40"/>
      <c r="AG17" s="40"/>
      <c r="AH17" s="40"/>
      <c r="AI17" s="40"/>
      <c r="AJ17" s="40"/>
      <c r="AK17" s="45"/>
      <c r="AL17" s="40"/>
      <c r="AM17" s="40"/>
      <c r="AN17" s="40"/>
      <c r="AO17" s="40"/>
      <c r="AQ17" s="41"/>
      <c r="AR17" s="42"/>
      <c r="AS17" s="42"/>
      <c r="AT17" s="43"/>
      <c r="AU17" s="43"/>
      <c r="AV17" s="42"/>
      <c r="AW17" s="44"/>
    </row>
    <row r="18" spans="1:50" s="38" customFormat="1" ht="20.25" customHeight="1" x14ac:dyDescent="0.2">
      <c r="A18" s="114"/>
      <c r="B18" s="115"/>
      <c r="C18" s="116"/>
      <c r="D18" s="117"/>
      <c r="E18" s="118" t="str">
        <f>IFERROR(VLOOKUP(A18,'COSTING SHEET'!$AC$105:$AD$155,2,FALSE),"")</f>
        <v/>
      </c>
      <c r="F18" s="118" t="e">
        <f t="shared" si="2"/>
        <v>#VALUE!</v>
      </c>
      <c r="G18" s="116"/>
      <c r="H18" s="117"/>
      <c r="I18" s="118" t="str">
        <f>IFERROR(VLOOKUP(A18,'COSTING SHEET'!$AC$105:$AD$155,2,FALSE),"")</f>
        <v/>
      </c>
      <c r="J18" s="118" t="e">
        <f t="shared" si="5"/>
        <v>#VALUE!</v>
      </c>
      <c r="K18" s="116"/>
      <c r="L18" s="117"/>
      <c r="M18" s="118" t="str">
        <f>IFERROR(VLOOKUP(A18,'COSTING SHEET'!$AC$105:$AD$155,2,FALSE),"")</f>
        <v/>
      </c>
      <c r="N18" s="118" t="e">
        <f t="shared" si="3"/>
        <v>#VALUE!</v>
      </c>
      <c r="O18" s="116"/>
      <c r="P18" s="117"/>
      <c r="Q18" s="118" t="str">
        <f>IFERROR(VLOOKUP(A18,'COSTING SHEET'!$AC$105:$AD$155,2,FALSE),"")</f>
        <v/>
      </c>
      <c r="R18" s="118" t="e">
        <f t="shared" si="4"/>
        <v>#VALUE!</v>
      </c>
      <c r="S18" s="184">
        <f t="shared" si="0"/>
        <v>0</v>
      </c>
      <c r="T18" s="185"/>
      <c r="U18" s="118" t="str">
        <f>IFERROR(VLOOKUP(A18,'COSTING SHEET'!$AC$105:$AD$155,2,FALSE),"")</f>
        <v/>
      </c>
      <c r="V18" s="46" t="str">
        <f t="shared" si="1"/>
        <v/>
      </c>
      <c r="W18" s="46" t="str">
        <f t="shared" si="6"/>
        <v/>
      </c>
      <c r="X18" s="39"/>
      <c r="Y18" s="39"/>
      <c r="AC18" s="40"/>
      <c r="AD18" s="40"/>
      <c r="AE18" s="40"/>
      <c r="AF18" s="40"/>
      <c r="AG18" s="40"/>
      <c r="AH18" s="40"/>
      <c r="AI18" s="40"/>
      <c r="AJ18" s="40"/>
      <c r="AK18" s="45"/>
      <c r="AL18" s="40"/>
      <c r="AM18" s="40"/>
      <c r="AN18" s="40"/>
      <c r="AO18" s="40"/>
      <c r="AQ18" s="41"/>
      <c r="AR18" s="42"/>
      <c r="AS18" s="42"/>
      <c r="AT18" s="43"/>
      <c r="AU18" s="43"/>
      <c r="AV18" s="42"/>
      <c r="AW18" s="44"/>
    </row>
    <row r="19" spans="1:50" s="38" customFormat="1" ht="20.25" customHeight="1" x14ac:dyDescent="0.2">
      <c r="A19" s="114"/>
      <c r="B19" s="115"/>
      <c r="C19" s="116"/>
      <c r="D19" s="117"/>
      <c r="E19" s="118" t="str">
        <f>IFERROR(VLOOKUP(A19,'COSTING SHEET'!$AC$105:$AD$155,2,FALSE),"")</f>
        <v/>
      </c>
      <c r="F19" s="118" t="e">
        <f t="shared" si="2"/>
        <v>#VALUE!</v>
      </c>
      <c r="G19" s="116"/>
      <c r="H19" s="117"/>
      <c r="I19" s="118" t="str">
        <f>IFERROR(VLOOKUP(A19,'COSTING SHEET'!$AC$105:$AD$155,2,FALSE),"")</f>
        <v/>
      </c>
      <c r="J19" s="118" t="e">
        <f t="shared" si="5"/>
        <v>#VALUE!</v>
      </c>
      <c r="K19" s="116"/>
      <c r="L19" s="117"/>
      <c r="M19" s="118" t="str">
        <f>IFERROR(VLOOKUP(A19,'COSTING SHEET'!$AC$105:$AD$155,2,FALSE),"")</f>
        <v/>
      </c>
      <c r="N19" s="118" t="e">
        <f t="shared" si="3"/>
        <v>#VALUE!</v>
      </c>
      <c r="O19" s="116"/>
      <c r="P19" s="117"/>
      <c r="Q19" s="118" t="str">
        <f>IFERROR(VLOOKUP(A19,'COSTING SHEET'!$AC$105:$AD$155,2,FALSE),"")</f>
        <v/>
      </c>
      <c r="R19" s="118" t="e">
        <f t="shared" si="4"/>
        <v>#VALUE!</v>
      </c>
      <c r="S19" s="184">
        <f t="shared" si="0"/>
        <v>0</v>
      </c>
      <c r="T19" s="185"/>
      <c r="U19" s="118" t="str">
        <f>IFERROR(VLOOKUP(A19,'COSTING SHEET'!$AC$105:$AD$155,2,FALSE),"")</f>
        <v/>
      </c>
      <c r="V19" s="46" t="str">
        <f t="shared" si="1"/>
        <v/>
      </c>
      <c r="W19" s="46" t="str">
        <f t="shared" si="6"/>
        <v/>
      </c>
      <c r="X19" s="39"/>
      <c r="Y19" s="39"/>
      <c r="AC19" s="40"/>
      <c r="AD19" s="40"/>
      <c r="AE19" s="40"/>
      <c r="AF19" s="40"/>
      <c r="AG19" s="40"/>
      <c r="AH19" s="40"/>
      <c r="AI19" s="40"/>
      <c r="AJ19" s="40"/>
      <c r="AK19" s="45"/>
      <c r="AL19" s="40"/>
      <c r="AM19" s="40"/>
      <c r="AN19" s="40"/>
      <c r="AO19" s="40"/>
      <c r="AQ19" s="41"/>
      <c r="AR19" s="42"/>
      <c r="AS19" s="42"/>
      <c r="AT19" s="43"/>
      <c r="AU19" s="43"/>
      <c r="AV19" s="42"/>
      <c r="AW19" s="44"/>
    </row>
    <row r="20" spans="1:50" s="38" customFormat="1" ht="20.25" customHeight="1" x14ac:dyDescent="0.2">
      <c r="A20" s="114"/>
      <c r="B20" s="115"/>
      <c r="C20" s="116"/>
      <c r="D20" s="117"/>
      <c r="E20" s="118" t="str">
        <f>IFERROR(VLOOKUP(A20,'COSTING SHEET'!$AC$105:$AD$155,2,FALSE),"")</f>
        <v/>
      </c>
      <c r="F20" s="118" t="e">
        <f t="shared" si="2"/>
        <v>#VALUE!</v>
      </c>
      <c r="G20" s="116"/>
      <c r="H20" s="117"/>
      <c r="I20" s="118" t="str">
        <f>IFERROR(VLOOKUP(A20,'COSTING SHEET'!$AC$105:$AD$155,2,FALSE),"")</f>
        <v/>
      </c>
      <c r="J20" s="118" t="e">
        <f t="shared" si="5"/>
        <v>#VALUE!</v>
      </c>
      <c r="K20" s="116"/>
      <c r="L20" s="117"/>
      <c r="M20" s="118" t="str">
        <f>IFERROR(VLOOKUP(A20,'COSTING SHEET'!$AC$105:$AD$155,2,FALSE),"")</f>
        <v/>
      </c>
      <c r="N20" s="118" t="e">
        <f t="shared" si="3"/>
        <v>#VALUE!</v>
      </c>
      <c r="O20" s="116"/>
      <c r="P20" s="117"/>
      <c r="Q20" s="118" t="str">
        <f>IFERROR(VLOOKUP(A20,'COSTING SHEET'!$AC$105:$AD$155,2,FALSE),"")</f>
        <v/>
      </c>
      <c r="R20" s="118" t="e">
        <f t="shared" si="4"/>
        <v>#VALUE!</v>
      </c>
      <c r="S20" s="184">
        <f t="shared" si="0"/>
        <v>0</v>
      </c>
      <c r="T20" s="185"/>
      <c r="U20" s="118" t="str">
        <f>IFERROR(VLOOKUP(A20,'COSTING SHEET'!$AC$105:$AD$155,2,FALSE),"")</f>
        <v/>
      </c>
      <c r="V20" s="46" t="str">
        <f t="shared" si="1"/>
        <v/>
      </c>
      <c r="W20" s="46" t="str">
        <f t="shared" si="6"/>
        <v/>
      </c>
      <c r="X20" s="39"/>
      <c r="Y20" s="39"/>
      <c r="AC20" s="40"/>
      <c r="AD20" s="40"/>
      <c r="AE20" s="40"/>
      <c r="AF20" s="40"/>
      <c r="AG20" s="40"/>
      <c r="AH20" s="40"/>
      <c r="AI20" s="40"/>
      <c r="AJ20" s="40"/>
      <c r="AK20" s="45"/>
      <c r="AL20" s="40"/>
      <c r="AM20" s="40"/>
      <c r="AN20" s="40"/>
      <c r="AO20" s="40"/>
      <c r="AQ20" s="41"/>
      <c r="AR20" s="42"/>
      <c r="AS20" s="42"/>
      <c r="AT20" s="43"/>
      <c r="AU20" s="43"/>
      <c r="AV20" s="42"/>
      <c r="AW20" s="44"/>
    </row>
    <row r="21" spans="1:50" s="38" customFormat="1" ht="20.25" customHeight="1" x14ac:dyDescent="0.2">
      <c r="A21" s="114"/>
      <c r="B21" s="115"/>
      <c r="C21" s="116"/>
      <c r="D21" s="117"/>
      <c r="E21" s="118" t="str">
        <f>IFERROR(VLOOKUP(A21,'COSTING SHEET'!$AC$105:$AD$155,2,FALSE),"")</f>
        <v/>
      </c>
      <c r="F21" s="118" t="e">
        <f t="shared" si="2"/>
        <v>#VALUE!</v>
      </c>
      <c r="G21" s="116"/>
      <c r="H21" s="117"/>
      <c r="I21" s="118" t="str">
        <f>IFERROR(VLOOKUP(A21,'COSTING SHEET'!$AC$105:$AD$155,2,FALSE),"")</f>
        <v/>
      </c>
      <c r="J21" s="118" t="e">
        <f t="shared" si="5"/>
        <v>#VALUE!</v>
      </c>
      <c r="K21" s="116"/>
      <c r="L21" s="117"/>
      <c r="M21" s="118" t="str">
        <f>IFERROR(VLOOKUP(A21,'COSTING SHEET'!$AC$105:$AD$155,2,FALSE),"")</f>
        <v/>
      </c>
      <c r="N21" s="118" t="e">
        <f t="shared" si="3"/>
        <v>#VALUE!</v>
      </c>
      <c r="O21" s="116"/>
      <c r="P21" s="117"/>
      <c r="Q21" s="118" t="str">
        <f>IFERROR(VLOOKUP(A21,'COSTING SHEET'!$AC$105:$AD$155,2,FALSE),"")</f>
        <v/>
      </c>
      <c r="R21" s="118" t="e">
        <f t="shared" si="4"/>
        <v>#VALUE!</v>
      </c>
      <c r="S21" s="184">
        <f t="shared" si="0"/>
        <v>0</v>
      </c>
      <c r="T21" s="185"/>
      <c r="U21" s="118" t="str">
        <f>IFERROR(VLOOKUP(A21,'COSTING SHEET'!$AC$105:$AD$155,2,FALSE),"")</f>
        <v/>
      </c>
      <c r="V21" s="46" t="str">
        <f t="shared" si="1"/>
        <v/>
      </c>
      <c r="W21" s="46" t="str">
        <f t="shared" si="6"/>
        <v/>
      </c>
      <c r="X21" s="39"/>
      <c r="Y21" s="39"/>
      <c r="AC21" s="40"/>
      <c r="AD21" s="40"/>
      <c r="AE21" s="40"/>
      <c r="AF21" s="40"/>
      <c r="AG21" s="40"/>
      <c r="AH21" s="40"/>
      <c r="AI21" s="40"/>
      <c r="AJ21" s="40"/>
      <c r="AK21" s="45"/>
      <c r="AL21" s="40"/>
      <c r="AM21" s="40"/>
      <c r="AN21" s="40"/>
      <c r="AO21" s="40"/>
      <c r="AQ21" s="41"/>
      <c r="AR21" s="42"/>
      <c r="AS21" s="42"/>
      <c r="AT21" s="43"/>
      <c r="AU21" s="43"/>
      <c r="AV21" s="42"/>
      <c r="AW21" s="44"/>
    </row>
    <row r="22" spans="1:50" s="38" customFormat="1" ht="20.25" customHeight="1" x14ac:dyDescent="0.2">
      <c r="A22" s="114"/>
      <c r="B22" s="115"/>
      <c r="C22" s="116"/>
      <c r="D22" s="117"/>
      <c r="E22" s="118" t="str">
        <f>IFERROR(VLOOKUP(A22,'COSTING SHEET'!$AC$105:$AD$155,2,FALSE),"")</f>
        <v/>
      </c>
      <c r="F22" s="118" t="e">
        <f t="shared" si="2"/>
        <v>#VALUE!</v>
      </c>
      <c r="G22" s="116"/>
      <c r="H22" s="117"/>
      <c r="I22" s="118" t="str">
        <f>IFERROR(VLOOKUP(A22,'COSTING SHEET'!$AC$105:$AD$155,2,FALSE),"")</f>
        <v/>
      </c>
      <c r="J22" s="118" t="e">
        <f t="shared" si="5"/>
        <v>#VALUE!</v>
      </c>
      <c r="K22" s="116"/>
      <c r="L22" s="117"/>
      <c r="M22" s="118" t="str">
        <f>IFERROR(VLOOKUP(A22,'COSTING SHEET'!$AC$105:$AD$155,2,FALSE),"")</f>
        <v/>
      </c>
      <c r="N22" s="118" t="e">
        <f t="shared" si="3"/>
        <v>#VALUE!</v>
      </c>
      <c r="O22" s="116"/>
      <c r="P22" s="117"/>
      <c r="Q22" s="118" t="str">
        <f>IFERROR(VLOOKUP(A22,'COSTING SHEET'!$AC$105:$AD$155,2,FALSE),"")</f>
        <v/>
      </c>
      <c r="R22" s="118" t="e">
        <f t="shared" si="4"/>
        <v>#VALUE!</v>
      </c>
      <c r="S22" s="184">
        <f t="shared" si="0"/>
        <v>0</v>
      </c>
      <c r="T22" s="185"/>
      <c r="U22" s="118" t="str">
        <f>IFERROR(VLOOKUP(A22,'COSTING SHEET'!$AC$105:$AD$155,2,FALSE),"")</f>
        <v/>
      </c>
      <c r="V22" s="46" t="str">
        <f t="shared" si="1"/>
        <v/>
      </c>
      <c r="W22" s="46" t="str">
        <f t="shared" si="6"/>
        <v/>
      </c>
      <c r="X22" s="39"/>
      <c r="Y22" s="39"/>
      <c r="AC22" s="40"/>
      <c r="AD22" s="40"/>
      <c r="AE22" s="40"/>
      <c r="AF22" s="40"/>
      <c r="AG22" s="40"/>
      <c r="AH22" s="40"/>
      <c r="AI22" s="40"/>
      <c r="AJ22" s="40"/>
      <c r="AK22" s="45"/>
      <c r="AL22" s="40"/>
      <c r="AM22" s="40"/>
      <c r="AN22" s="40"/>
      <c r="AO22" s="40"/>
      <c r="AQ22" s="41"/>
      <c r="AR22" s="42"/>
      <c r="AS22" s="42"/>
      <c r="AT22" s="43"/>
      <c r="AU22" s="43"/>
      <c r="AV22" s="42"/>
      <c r="AW22" s="44"/>
    </row>
    <row r="23" spans="1:50" s="38" customFormat="1" ht="20.25" customHeight="1" x14ac:dyDescent="0.2">
      <c r="A23" s="114"/>
      <c r="B23" s="115"/>
      <c r="C23" s="116"/>
      <c r="D23" s="117"/>
      <c r="E23" s="118" t="str">
        <f>IFERROR(VLOOKUP(A23,'COSTING SHEET'!$AC$105:$AD$155,2,FALSE),"")</f>
        <v/>
      </c>
      <c r="F23" s="118" t="e">
        <f t="shared" si="2"/>
        <v>#VALUE!</v>
      </c>
      <c r="G23" s="116"/>
      <c r="H23" s="117"/>
      <c r="I23" s="118" t="str">
        <f>IFERROR(VLOOKUP(A23,'COSTING SHEET'!$AC$105:$AD$155,2,FALSE),"")</f>
        <v/>
      </c>
      <c r="J23" s="118" t="e">
        <f t="shared" si="5"/>
        <v>#VALUE!</v>
      </c>
      <c r="K23" s="116"/>
      <c r="L23" s="117"/>
      <c r="M23" s="118" t="str">
        <f>IFERROR(VLOOKUP(A23,'COSTING SHEET'!$AC$105:$AD$155,2,FALSE),"")</f>
        <v/>
      </c>
      <c r="N23" s="118" t="e">
        <f t="shared" si="3"/>
        <v>#VALUE!</v>
      </c>
      <c r="O23" s="116"/>
      <c r="P23" s="117"/>
      <c r="Q23" s="118" t="str">
        <f>IFERROR(VLOOKUP(A23,'COSTING SHEET'!$AC$105:$AD$155,2,FALSE),"")</f>
        <v/>
      </c>
      <c r="R23" s="118" t="e">
        <f t="shared" si="4"/>
        <v>#VALUE!</v>
      </c>
      <c r="S23" s="184">
        <f t="shared" ref="S23" si="7">SUM(C23+D23+G23+H23+K23+L23,O23,P23)</f>
        <v>0</v>
      </c>
      <c r="T23" s="185"/>
      <c r="U23" s="118" t="str">
        <f>IFERROR(VLOOKUP(A23,'COSTING SHEET'!$AC$105:$AD$155,2,FALSE),"")</f>
        <v/>
      </c>
      <c r="V23" s="46" t="str">
        <f t="shared" ref="V23" si="8">IFERROR(SUM(U23*S23),"")</f>
        <v/>
      </c>
      <c r="W23" s="46" t="str">
        <f t="shared" ref="W23" si="9">V23</f>
        <v/>
      </c>
      <c r="X23" s="39"/>
      <c r="Y23" s="39"/>
      <c r="AC23" s="40"/>
      <c r="AD23" s="40"/>
      <c r="AE23" s="40"/>
      <c r="AF23" s="40"/>
      <c r="AG23" s="40"/>
      <c r="AH23" s="40"/>
      <c r="AI23" s="40"/>
      <c r="AJ23" s="40"/>
      <c r="AK23" s="45"/>
      <c r="AL23" s="40"/>
      <c r="AM23" s="40"/>
      <c r="AN23" s="40"/>
      <c r="AO23" s="40"/>
      <c r="AQ23" s="41"/>
      <c r="AR23" s="42"/>
      <c r="AS23" s="42"/>
      <c r="AT23" s="43"/>
      <c r="AU23" s="43"/>
      <c r="AV23" s="42"/>
      <c r="AW23" s="44"/>
    </row>
    <row r="24" spans="1:50" s="38" customFormat="1" ht="20.25" customHeight="1" thickBot="1" x14ac:dyDescent="0.25">
      <c r="A24" s="114"/>
      <c r="B24" s="115"/>
      <c r="C24" s="116"/>
      <c r="D24" s="117"/>
      <c r="E24" s="118" t="str">
        <f>IFERROR(VLOOKUP(A24,'COSTING SHEET'!$AC$105:$AD$155,2,FALSE),"")</f>
        <v/>
      </c>
      <c r="F24" s="118" t="e">
        <f t="shared" si="2"/>
        <v>#VALUE!</v>
      </c>
      <c r="G24" s="116"/>
      <c r="H24" s="117"/>
      <c r="I24" s="118" t="str">
        <f>IFERROR(VLOOKUP(A24,'COSTING SHEET'!$AC$105:$AD$155,2,FALSE),"")</f>
        <v/>
      </c>
      <c r="J24" s="118" t="e">
        <f t="shared" si="5"/>
        <v>#VALUE!</v>
      </c>
      <c r="K24" s="116"/>
      <c r="L24" s="117"/>
      <c r="M24" s="118" t="str">
        <f>IFERROR(VLOOKUP(A24,'COSTING SHEET'!$AC$105:$AD$155,2,FALSE),"")</f>
        <v/>
      </c>
      <c r="N24" s="118" t="e">
        <f t="shared" si="3"/>
        <v>#VALUE!</v>
      </c>
      <c r="O24" s="116"/>
      <c r="P24" s="117"/>
      <c r="Q24" s="118" t="str">
        <f>IFERROR(VLOOKUP(A24,'COSTING SHEET'!$AC$105:$AD$155,2,FALSE),"")</f>
        <v/>
      </c>
      <c r="R24" s="118" t="e">
        <f t="shared" si="4"/>
        <v>#VALUE!</v>
      </c>
      <c r="S24" s="184">
        <f t="shared" si="0"/>
        <v>0</v>
      </c>
      <c r="T24" s="185"/>
      <c r="U24" s="118" t="str">
        <f>IFERROR(VLOOKUP(A24,'COSTING SHEET'!$AC$105:$AD$155,2,FALSE),"")</f>
        <v/>
      </c>
      <c r="V24" s="46" t="str">
        <f t="shared" si="1"/>
        <v/>
      </c>
      <c r="W24" s="46" t="str">
        <f t="shared" si="6"/>
        <v/>
      </c>
      <c r="X24" s="39"/>
      <c r="Y24" s="39"/>
      <c r="AC24" s="40"/>
      <c r="AD24" s="40"/>
      <c r="AE24" s="40"/>
      <c r="AF24" s="40"/>
      <c r="AG24" s="40"/>
      <c r="AH24" s="40"/>
      <c r="AI24" s="40"/>
      <c r="AJ24" s="40"/>
      <c r="AK24" s="45"/>
      <c r="AL24" s="40"/>
      <c r="AM24" s="40"/>
      <c r="AN24" s="40"/>
      <c r="AO24" s="40"/>
      <c r="AQ24" s="41"/>
      <c r="AR24" s="42"/>
      <c r="AS24" s="42"/>
      <c r="AT24" s="43"/>
      <c r="AU24" s="43"/>
      <c r="AV24" s="42"/>
      <c r="AW24" s="44"/>
    </row>
    <row r="25" spans="1:50" ht="27.75" customHeight="1" thickTop="1" thickBot="1" x14ac:dyDescent="0.25">
      <c r="A25" s="102" t="s">
        <v>102</v>
      </c>
      <c r="B25" s="119"/>
      <c r="C25" s="217" t="s">
        <v>31</v>
      </c>
      <c r="D25" s="218"/>
      <c r="E25" s="120"/>
      <c r="F25" s="120"/>
      <c r="G25" s="219" t="s">
        <v>20</v>
      </c>
      <c r="H25" s="218"/>
      <c r="I25" s="120"/>
      <c r="J25" s="120"/>
      <c r="K25" s="219" t="s">
        <v>23</v>
      </c>
      <c r="L25" s="218"/>
      <c r="M25" s="120"/>
      <c r="N25" s="120"/>
      <c r="O25" s="219" t="s">
        <v>24</v>
      </c>
      <c r="P25" s="218"/>
      <c r="Q25" s="104"/>
      <c r="R25" s="104"/>
      <c r="S25" s="106"/>
      <c r="T25" s="106"/>
      <c r="U25" s="106"/>
      <c r="V25" s="107"/>
      <c r="W25" s="121"/>
      <c r="X25" s="48"/>
      <c r="Y25" s="48"/>
      <c r="AB25" s="26"/>
    </row>
    <row r="26" spans="1:50" s="1" customFormat="1" ht="32.25" customHeight="1" thickTop="1" thickBot="1" x14ac:dyDescent="0.25">
      <c r="A26" s="109" t="s">
        <v>110</v>
      </c>
      <c r="B26" s="122" t="s">
        <v>11</v>
      </c>
      <c r="C26" s="123" t="s">
        <v>32</v>
      </c>
      <c r="D26" s="124" t="s">
        <v>12</v>
      </c>
      <c r="E26" s="111" t="s">
        <v>106</v>
      </c>
      <c r="F26" s="125"/>
      <c r="G26" s="123" t="s">
        <v>32</v>
      </c>
      <c r="H26" s="124" t="s">
        <v>12</v>
      </c>
      <c r="I26" s="111" t="s">
        <v>106</v>
      </c>
      <c r="J26" s="124"/>
      <c r="K26" s="124" t="s">
        <v>32</v>
      </c>
      <c r="L26" s="124" t="s">
        <v>12</v>
      </c>
      <c r="M26" s="111" t="s">
        <v>106</v>
      </c>
      <c r="N26" s="124"/>
      <c r="O26" s="124" t="s">
        <v>32</v>
      </c>
      <c r="P26" s="124" t="s">
        <v>12</v>
      </c>
      <c r="Q26" s="111" t="s">
        <v>106</v>
      </c>
      <c r="R26" s="111"/>
      <c r="S26" s="126"/>
      <c r="T26" s="127"/>
      <c r="U26" s="113" t="s">
        <v>35</v>
      </c>
      <c r="V26" s="47" t="s">
        <v>4</v>
      </c>
      <c r="W26" s="47" t="s">
        <v>4</v>
      </c>
      <c r="X26" s="48"/>
      <c r="Y26" s="48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4"/>
      <c r="AQ26" s="14"/>
      <c r="AR26" s="6"/>
      <c r="AS26" s="6"/>
      <c r="AT26" s="6"/>
      <c r="AU26" s="6"/>
      <c r="AV26" s="6"/>
      <c r="AW26" s="6"/>
      <c r="AX26" s="4"/>
    </row>
    <row r="27" spans="1:50" s="38" customFormat="1" ht="20.25" customHeight="1" thickTop="1" x14ac:dyDescent="0.2">
      <c r="A27" s="114"/>
      <c r="B27" s="128"/>
      <c r="C27" s="129"/>
      <c r="D27" s="160"/>
      <c r="E27" s="118" t="str">
        <f>IFERROR(VLOOKUP(A27,'COSTING SHEET'!$AC$68:$AD$103,2,FALSE),"")</f>
        <v/>
      </c>
      <c r="F27" s="118" t="e">
        <f>SUM(C27*D27/10000*E27)</f>
        <v>#VALUE!</v>
      </c>
      <c r="G27" s="160"/>
      <c r="H27" s="161"/>
      <c r="I27" s="118" t="str">
        <f>IFERROR(VLOOKUP(A27,'COSTING SHEET'!$AC$68:$AD$103,2,FALSE),"")</f>
        <v/>
      </c>
      <c r="J27" s="118" t="e">
        <f>SUM(G27*H27/10000*I27)</f>
        <v>#VALUE!</v>
      </c>
      <c r="K27" s="160"/>
      <c r="L27" s="161"/>
      <c r="M27" s="118" t="str">
        <f>IFERROR(VLOOKUP(A27,'COSTING SHEET'!$AC$68:$AD$103,2,FALSE),"")</f>
        <v/>
      </c>
      <c r="N27" s="118" t="e">
        <f t="shared" ref="N27:N38" si="10">SUM(K27*L27/10000*M27)</f>
        <v>#VALUE!</v>
      </c>
      <c r="O27" s="160"/>
      <c r="P27" s="161"/>
      <c r="Q27" s="118" t="str">
        <f>IFERROR(VLOOKUP(A27,'COSTING SHEET'!$AC$68:$AD$103,2,FALSE),"")</f>
        <v/>
      </c>
      <c r="R27" s="118" t="e">
        <f>SUM(O27*P27/10000*Q27)</f>
        <v>#VALUE!</v>
      </c>
      <c r="S27" s="131"/>
      <c r="T27" s="132"/>
      <c r="U27" s="118" t="str">
        <f>IFERROR(VLOOKUP(A27,'COSTING SHEET'!$AC$70:$AD$103,2,FALSE),"")</f>
        <v/>
      </c>
      <c r="V27" s="46" t="str">
        <f>IFERROR(SUM(F27+J27+N27+R27),"")</f>
        <v/>
      </c>
      <c r="W27" s="46" t="str">
        <f>IFERROR(SUM(B27*V27),"")</f>
        <v/>
      </c>
      <c r="X27" s="39"/>
      <c r="Y27" s="39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Q27" s="41"/>
      <c r="AR27" s="42"/>
      <c r="AS27" s="42"/>
      <c r="AT27" s="43"/>
      <c r="AU27" s="43"/>
      <c r="AV27" s="42"/>
      <c r="AW27" s="44"/>
    </row>
    <row r="28" spans="1:50" s="38" customFormat="1" ht="20.25" customHeight="1" x14ac:dyDescent="0.2">
      <c r="A28" s="114"/>
      <c r="B28" s="128"/>
      <c r="C28" s="129"/>
      <c r="D28" s="160"/>
      <c r="E28" s="118" t="str">
        <f>IFERROR(VLOOKUP(A28,'COSTING SHEET'!$AC$68:$AD$103,2,FALSE),"")</f>
        <v/>
      </c>
      <c r="F28" s="118" t="e">
        <f t="shared" ref="F28:F38" si="11">SUM(C28*D28/10000*E28)</f>
        <v>#VALUE!</v>
      </c>
      <c r="G28" s="160"/>
      <c r="H28" s="165"/>
      <c r="I28" s="164" t="str">
        <f>IFERROR(VLOOKUP(A28,'COSTING SHEET'!$AC$68:$AD$103,2,FALSE),"")</f>
        <v/>
      </c>
      <c r="J28" s="118" t="e">
        <f t="shared" ref="J28:J38" si="12">SUM(G28*H28/10000*I28)</f>
        <v>#VALUE!</v>
      </c>
      <c r="K28" s="163"/>
      <c r="L28" s="162"/>
      <c r="M28" s="118" t="str">
        <f>IFERROR(VLOOKUP(A28,'COSTING SHEET'!$AC$68:$AD$103,2,FALSE),"")</f>
        <v/>
      </c>
      <c r="N28" s="118" t="e">
        <f t="shared" si="10"/>
        <v>#VALUE!</v>
      </c>
      <c r="O28" s="160"/>
      <c r="P28" s="161"/>
      <c r="Q28" s="118" t="str">
        <f>IFERROR(VLOOKUP(A28,'COSTING SHEET'!$AC$68:$AD$103,2,FALSE),"")</f>
        <v/>
      </c>
      <c r="R28" s="118" t="e">
        <f t="shared" ref="R28:R38" si="13">SUM(O28*P28/10000*Q28)</f>
        <v>#VALUE!</v>
      </c>
      <c r="S28" s="131"/>
      <c r="T28" s="132"/>
      <c r="U28" s="118" t="str">
        <f>IFERROR(VLOOKUP(A28,'COSTING SHEET'!$AC$70:$AD$103,2,FALSE),"")</f>
        <v/>
      </c>
      <c r="V28" s="46" t="str">
        <f t="shared" ref="V28:V38" si="14">IFERROR(SUM(F28+J28+N28+R28),"")</f>
        <v/>
      </c>
      <c r="W28" s="46" t="str">
        <f t="shared" ref="W28:W38" si="15">IFERROR(SUM(B28*V28),"")</f>
        <v/>
      </c>
      <c r="X28" s="39"/>
      <c r="Y28" s="39"/>
      <c r="AC28" s="40"/>
      <c r="AD28" s="40"/>
      <c r="AE28" s="40"/>
      <c r="AF28" s="40"/>
      <c r="AG28" s="40"/>
      <c r="AH28" s="40"/>
      <c r="AI28" s="40"/>
      <c r="AJ28" s="40"/>
      <c r="AK28" s="45"/>
      <c r="AL28" s="40"/>
      <c r="AM28" s="40"/>
      <c r="AN28" s="40"/>
      <c r="AO28" s="40"/>
      <c r="AQ28" s="41"/>
      <c r="AR28" s="42"/>
      <c r="AS28" s="42"/>
      <c r="AT28" s="43"/>
      <c r="AU28" s="43"/>
      <c r="AV28" s="42"/>
      <c r="AW28" s="44"/>
    </row>
    <row r="29" spans="1:50" s="38" customFormat="1" ht="20.25" customHeight="1" x14ac:dyDescent="0.2">
      <c r="A29" s="114"/>
      <c r="B29" s="128"/>
      <c r="C29" s="129"/>
      <c r="D29" s="160"/>
      <c r="E29" s="118" t="str">
        <f>IFERROR(VLOOKUP(A29,'COSTING SHEET'!$AC$68:$AD$103,2,FALSE),"")</f>
        <v/>
      </c>
      <c r="F29" s="118" t="e">
        <f t="shared" si="11"/>
        <v>#VALUE!</v>
      </c>
      <c r="G29" s="160"/>
      <c r="H29" s="161"/>
      <c r="I29" s="118" t="str">
        <f>IFERROR(VLOOKUP(A29,'COSTING SHEET'!$AC$68:$AD$103,2,FALSE),"")</f>
        <v/>
      </c>
      <c r="J29" s="118" t="e">
        <f t="shared" si="12"/>
        <v>#VALUE!</v>
      </c>
      <c r="K29" s="160"/>
      <c r="L29" s="161"/>
      <c r="M29" s="118" t="str">
        <f>IFERROR(VLOOKUP(A29,'COSTING SHEET'!$AC$68:$AD$103,2,FALSE),"")</f>
        <v/>
      </c>
      <c r="N29" s="118" t="e">
        <f t="shared" si="10"/>
        <v>#VALUE!</v>
      </c>
      <c r="O29" s="160"/>
      <c r="P29" s="161"/>
      <c r="Q29" s="118" t="str">
        <f>IFERROR(VLOOKUP(A29,'COSTING SHEET'!$AC$68:$AD$103,2,FALSE),"")</f>
        <v/>
      </c>
      <c r="R29" s="118" t="e">
        <f t="shared" si="13"/>
        <v>#VALUE!</v>
      </c>
      <c r="S29" s="131"/>
      <c r="T29" s="132"/>
      <c r="U29" s="118" t="str">
        <f>IFERROR(VLOOKUP(A29,'COSTING SHEET'!$AC$70:$AD$103,2,FALSE),"")</f>
        <v/>
      </c>
      <c r="V29" s="46" t="str">
        <f t="shared" si="14"/>
        <v/>
      </c>
      <c r="W29" s="46" t="str">
        <f t="shared" si="15"/>
        <v/>
      </c>
      <c r="X29" s="39"/>
      <c r="Y29" s="39"/>
      <c r="AC29" s="40"/>
      <c r="AD29" s="40"/>
      <c r="AE29" s="40"/>
      <c r="AF29" s="40"/>
      <c r="AG29" s="40"/>
      <c r="AH29" s="40"/>
      <c r="AI29" s="40"/>
      <c r="AJ29" s="40"/>
      <c r="AK29" s="45"/>
      <c r="AL29" s="40"/>
      <c r="AM29" s="40"/>
      <c r="AN29" s="40"/>
      <c r="AO29" s="40"/>
      <c r="AQ29" s="41"/>
      <c r="AR29" s="42"/>
      <c r="AS29" s="42"/>
      <c r="AT29" s="43"/>
      <c r="AU29" s="43"/>
      <c r="AV29" s="42"/>
      <c r="AW29" s="44"/>
    </row>
    <row r="30" spans="1:50" s="38" customFormat="1" ht="20.25" customHeight="1" x14ac:dyDescent="0.2">
      <c r="A30" s="114"/>
      <c r="B30" s="128"/>
      <c r="C30" s="129"/>
      <c r="D30" s="160"/>
      <c r="E30" s="118" t="str">
        <f>IFERROR(VLOOKUP(A30,'COSTING SHEET'!$AC$68:$AD$103,2,FALSE),"")</f>
        <v/>
      </c>
      <c r="F30" s="118" t="e">
        <f t="shared" si="11"/>
        <v>#VALUE!</v>
      </c>
      <c r="G30" s="160"/>
      <c r="H30" s="161"/>
      <c r="I30" s="118" t="str">
        <f>IFERROR(VLOOKUP(A30,'COSTING SHEET'!$AC$68:$AD$103,2,FALSE),"")</f>
        <v/>
      </c>
      <c r="J30" s="118" t="e">
        <f t="shared" si="12"/>
        <v>#VALUE!</v>
      </c>
      <c r="K30" s="160"/>
      <c r="L30" s="161"/>
      <c r="M30" s="118" t="str">
        <f>IFERROR(VLOOKUP(A30,'COSTING SHEET'!$AC$68:$AD$103,2,FALSE),"")</f>
        <v/>
      </c>
      <c r="N30" s="118" t="e">
        <f t="shared" si="10"/>
        <v>#VALUE!</v>
      </c>
      <c r="O30" s="160"/>
      <c r="P30" s="161"/>
      <c r="Q30" s="118" t="str">
        <f>IFERROR(VLOOKUP(A30,'COSTING SHEET'!$AC$68:$AD$103,2,FALSE),"")</f>
        <v/>
      </c>
      <c r="R30" s="118" t="e">
        <f t="shared" si="13"/>
        <v>#VALUE!</v>
      </c>
      <c r="S30" s="131"/>
      <c r="T30" s="132"/>
      <c r="U30" s="118" t="str">
        <f>IFERROR(VLOOKUP(A30,'COSTING SHEET'!$AC$70:$AD$103,2,FALSE),"")</f>
        <v/>
      </c>
      <c r="V30" s="46" t="str">
        <f t="shared" si="14"/>
        <v/>
      </c>
      <c r="W30" s="46" t="str">
        <f t="shared" si="15"/>
        <v/>
      </c>
      <c r="X30" s="39"/>
      <c r="Y30" s="39"/>
      <c r="AC30" s="40"/>
      <c r="AD30" s="40"/>
      <c r="AE30" s="40"/>
      <c r="AF30" s="40"/>
      <c r="AG30" s="40"/>
      <c r="AH30" s="40"/>
      <c r="AI30" s="40"/>
      <c r="AJ30" s="40"/>
      <c r="AK30" s="45"/>
      <c r="AL30" s="40"/>
      <c r="AM30" s="40"/>
      <c r="AN30" s="40"/>
      <c r="AO30" s="40"/>
      <c r="AQ30" s="41"/>
      <c r="AR30" s="42"/>
      <c r="AS30" s="42"/>
      <c r="AT30" s="43"/>
      <c r="AU30" s="43"/>
      <c r="AV30" s="42"/>
      <c r="AW30" s="44"/>
    </row>
    <row r="31" spans="1:50" s="38" customFormat="1" ht="20.25" customHeight="1" x14ac:dyDescent="0.2">
      <c r="A31" s="114"/>
      <c r="B31" s="128"/>
      <c r="C31" s="129"/>
      <c r="D31" s="160"/>
      <c r="E31" s="118" t="str">
        <f>IFERROR(VLOOKUP(A31,'COSTING SHEET'!$AC$68:$AD$103,2,FALSE),"")</f>
        <v/>
      </c>
      <c r="F31" s="118" t="e">
        <f t="shared" si="11"/>
        <v>#VALUE!</v>
      </c>
      <c r="G31" s="160"/>
      <c r="H31" s="161"/>
      <c r="I31" s="118" t="str">
        <f>IFERROR(VLOOKUP(A31,'COSTING SHEET'!$AC$68:$AD$103,2,FALSE),"")</f>
        <v/>
      </c>
      <c r="J31" s="118" t="e">
        <f t="shared" si="12"/>
        <v>#VALUE!</v>
      </c>
      <c r="K31" s="160"/>
      <c r="L31" s="161"/>
      <c r="M31" s="118" t="str">
        <f>IFERROR(VLOOKUP(A31,'COSTING SHEET'!$AC$68:$AD$103,2,FALSE),"")</f>
        <v/>
      </c>
      <c r="N31" s="118" t="e">
        <f t="shared" si="10"/>
        <v>#VALUE!</v>
      </c>
      <c r="O31" s="160"/>
      <c r="P31" s="161"/>
      <c r="Q31" s="118" t="str">
        <f>IFERROR(VLOOKUP(A31,'COSTING SHEET'!$AC$68:$AD$103,2,FALSE),"")</f>
        <v/>
      </c>
      <c r="R31" s="118" t="e">
        <f t="shared" si="13"/>
        <v>#VALUE!</v>
      </c>
      <c r="S31" s="131"/>
      <c r="T31" s="132"/>
      <c r="U31" s="118" t="str">
        <f>IFERROR(VLOOKUP(A31,'COSTING SHEET'!$AC$70:$AD$103,2,FALSE),"")</f>
        <v/>
      </c>
      <c r="V31" s="46" t="str">
        <f t="shared" si="14"/>
        <v/>
      </c>
      <c r="W31" s="46" t="str">
        <f t="shared" si="15"/>
        <v/>
      </c>
      <c r="X31" s="39"/>
      <c r="Y31" s="39"/>
      <c r="AC31" s="40"/>
      <c r="AD31" s="40"/>
      <c r="AE31" s="40"/>
      <c r="AF31" s="40"/>
      <c r="AG31" s="40"/>
      <c r="AH31" s="40"/>
      <c r="AI31" s="40"/>
      <c r="AJ31" s="40"/>
      <c r="AK31" s="45"/>
      <c r="AL31" s="40"/>
      <c r="AM31" s="40"/>
      <c r="AN31" s="40"/>
      <c r="AO31" s="40"/>
      <c r="AQ31" s="41"/>
      <c r="AR31" s="42"/>
      <c r="AS31" s="42"/>
      <c r="AT31" s="43"/>
      <c r="AU31" s="43"/>
      <c r="AV31" s="42"/>
      <c r="AW31" s="44"/>
    </row>
    <row r="32" spans="1:50" s="38" customFormat="1" ht="20.25" customHeight="1" x14ac:dyDescent="0.2">
      <c r="A32" s="114"/>
      <c r="B32" s="128"/>
      <c r="C32" s="129"/>
      <c r="D32" s="160"/>
      <c r="E32" s="118" t="str">
        <f>IFERROR(VLOOKUP(A32,'COSTING SHEET'!$AC$68:$AD$103,2,FALSE),"")</f>
        <v/>
      </c>
      <c r="F32" s="118" t="e">
        <f t="shared" si="11"/>
        <v>#VALUE!</v>
      </c>
      <c r="G32" s="160"/>
      <c r="H32" s="161"/>
      <c r="I32" s="118" t="str">
        <f>IFERROR(VLOOKUP(A32,'COSTING SHEET'!$AC$68:$AD$103,2,FALSE),"")</f>
        <v/>
      </c>
      <c r="J32" s="118" t="e">
        <f t="shared" si="12"/>
        <v>#VALUE!</v>
      </c>
      <c r="K32" s="160"/>
      <c r="L32" s="161"/>
      <c r="M32" s="118" t="str">
        <f>IFERROR(VLOOKUP(A32,'COSTING SHEET'!$AC$68:$AD$103,2,FALSE),"")</f>
        <v/>
      </c>
      <c r="N32" s="118" t="e">
        <f t="shared" si="10"/>
        <v>#VALUE!</v>
      </c>
      <c r="O32" s="160"/>
      <c r="P32" s="161"/>
      <c r="Q32" s="118" t="str">
        <f>IFERROR(VLOOKUP(A32,'COSTING SHEET'!$AC$68:$AD$103,2,FALSE),"")</f>
        <v/>
      </c>
      <c r="R32" s="118" t="e">
        <f t="shared" si="13"/>
        <v>#VALUE!</v>
      </c>
      <c r="S32" s="131"/>
      <c r="T32" s="132"/>
      <c r="U32" s="118" t="str">
        <f>IFERROR(VLOOKUP(A32,'COSTING SHEET'!$AC$70:$AD$103,2,FALSE),"")</f>
        <v/>
      </c>
      <c r="V32" s="46" t="str">
        <f t="shared" si="14"/>
        <v/>
      </c>
      <c r="W32" s="46" t="str">
        <f t="shared" si="15"/>
        <v/>
      </c>
      <c r="X32" s="39"/>
      <c r="Y32" s="39"/>
      <c r="AC32" s="40"/>
      <c r="AD32" s="40"/>
      <c r="AE32" s="40"/>
      <c r="AF32" s="40"/>
      <c r="AG32" s="40"/>
      <c r="AH32" s="40"/>
      <c r="AI32" s="40"/>
      <c r="AJ32" s="40"/>
      <c r="AK32" s="45"/>
      <c r="AL32" s="40"/>
      <c r="AM32" s="40"/>
      <c r="AN32" s="40"/>
      <c r="AO32" s="40"/>
      <c r="AQ32" s="41"/>
      <c r="AR32" s="42"/>
      <c r="AS32" s="42"/>
      <c r="AT32" s="43"/>
      <c r="AU32" s="43"/>
      <c r="AV32" s="42"/>
      <c r="AW32" s="44"/>
    </row>
    <row r="33" spans="1:49" s="38" customFormat="1" ht="20.25" customHeight="1" x14ac:dyDescent="0.2">
      <c r="A33" s="114"/>
      <c r="B33" s="128"/>
      <c r="C33" s="129"/>
      <c r="D33" s="160"/>
      <c r="E33" s="118" t="str">
        <f>IFERROR(VLOOKUP(A33,'COSTING SHEET'!$AC$68:$AD$103,2,FALSE),"")</f>
        <v/>
      </c>
      <c r="F33" s="118" t="e">
        <f t="shared" si="11"/>
        <v>#VALUE!</v>
      </c>
      <c r="G33" s="160"/>
      <c r="H33" s="161"/>
      <c r="I33" s="118" t="str">
        <f>IFERROR(VLOOKUP(A33,'COSTING SHEET'!$AC$68:$AD$103,2,FALSE),"")</f>
        <v/>
      </c>
      <c r="J33" s="118" t="e">
        <f t="shared" si="12"/>
        <v>#VALUE!</v>
      </c>
      <c r="K33" s="160"/>
      <c r="L33" s="161"/>
      <c r="M33" s="118" t="str">
        <f>IFERROR(VLOOKUP(A33,'COSTING SHEET'!$AC$68:$AD$103,2,FALSE),"")</f>
        <v/>
      </c>
      <c r="N33" s="118" t="e">
        <f t="shared" si="10"/>
        <v>#VALUE!</v>
      </c>
      <c r="O33" s="160"/>
      <c r="P33" s="161"/>
      <c r="Q33" s="118" t="str">
        <f>IFERROR(VLOOKUP(A33,'COSTING SHEET'!$AC$68:$AD$103,2,FALSE),"")</f>
        <v/>
      </c>
      <c r="R33" s="118" t="e">
        <f t="shared" si="13"/>
        <v>#VALUE!</v>
      </c>
      <c r="S33" s="131"/>
      <c r="T33" s="132"/>
      <c r="U33" s="118" t="str">
        <f>IFERROR(VLOOKUP(A33,'COSTING SHEET'!$AC$70:$AD$103,2,FALSE),"")</f>
        <v/>
      </c>
      <c r="V33" s="46" t="str">
        <f t="shared" si="14"/>
        <v/>
      </c>
      <c r="W33" s="46" t="str">
        <f t="shared" si="15"/>
        <v/>
      </c>
      <c r="X33" s="39"/>
      <c r="Y33" s="39"/>
      <c r="AC33" s="40"/>
      <c r="AD33" s="40"/>
      <c r="AE33" s="40"/>
      <c r="AF33" s="40"/>
      <c r="AG33" s="40"/>
      <c r="AH33" s="40"/>
      <c r="AI33" s="40"/>
      <c r="AJ33" s="40"/>
      <c r="AK33" s="45"/>
      <c r="AL33" s="40"/>
      <c r="AM33" s="40"/>
      <c r="AN33" s="40"/>
      <c r="AO33" s="40"/>
      <c r="AQ33" s="41"/>
      <c r="AR33" s="42"/>
      <c r="AS33" s="42"/>
      <c r="AT33" s="43"/>
      <c r="AU33" s="43"/>
      <c r="AV33" s="42"/>
      <c r="AW33" s="44"/>
    </row>
    <row r="34" spans="1:49" s="38" customFormat="1" ht="20.25" customHeight="1" x14ac:dyDescent="0.2">
      <c r="A34" s="114"/>
      <c r="B34" s="128"/>
      <c r="C34" s="129"/>
      <c r="D34" s="160"/>
      <c r="E34" s="118" t="str">
        <f>IFERROR(VLOOKUP(A34,'COSTING SHEET'!$AC$68:$AD$103,2,FALSE),"")</f>
        <v/>
      </c>
      <c r="F34" s="118" t="e">
        <f t="shared" si="11"/>
        <v>#VALUE!</v>
      </c>
      <c r="G34" s="160"/>
      <c r="H34" s="161"/>
      <c r="I34" s="118" t="str">
        <f>IFERROR(VLOOKUP(A34,'COSTING SHEET'!$AC$68:$AD$103,2,FALSE),"")</f>
        <v/>
      </c>
      <c r="J34" s="118" t="e">
        <f t="shared" si="12"/>
        <v>#VALUE!</v>
      </c>
      <c r="K34" s="160"/>
      <c r="L34" s="161"/>
      <c r="M34" s="118" t="str">
        <f>IFERROR(VLOOKUP(A34,'COSTING SHEET'!$AC$68:$AD$103,2,FALSE),"")</f>
        <v/>
      </c>
      <c r="N34" s="118" t="e">
        <f t="shared" si="10"/>
        <v>#VALUE!</v>
      </c>
      <c r="O34" s="160"/>
      <c r="P34" s="161"/>
      <c r="Q34" s="118" t="str">
        <f>IFERROR(VLOOKUP(A34,'COSTING SHEET'!$AC$68:$AD$103,2,FALSE),"")</f>
        <v/>
      </c>
      <c r="R34" s="118" t="e">
        <f t="shared" si="13"/>
        <v>#VALUE!</v>
      </c>
      <c r="S34" s="131"/>
      <c r="T34" s="132"/>
      <c r="U34" s="118" t="str">
        <f>IFERROR(VLOOKUP(A34,'COSTING SHEET'!$AC$70:$AD$103,2,FALSE),"")</f>
        <v/>
      </c>
      <c r="V34" s="46" t="str">
        <f t="shared" si="14"/>
        <v/>
      </c>
      <c r="W34" s="46" t="str">
        <f t="shared" si="15"/>
        <v/>
      </c>
      <c r="X34" s="39"/>
      <c r="Y34" s="39"/>
      <c r="AC34" s="40"/>
      <c r="AD34" s="40"/>
      <c r="AE34" s="40"/>
      <c r="AF34" s="40"/>
      <c r="AG34" s="40"/>
      <c r="AH34" s="40"/>
      <c r="AI34" s="40"/>
      <c r="AJ34" s="40"/>
      <c r="AK34" s="45"/>
      <c r="AL34" s="40"/>
      <c r="AM34" s="40"/>
      <c r="AN34" s="40"/>
      <c r="AO34" s="40"/>
      <c r="AQ34" s="41"/>
      <c r="AR34" s="42"/>
      <c r="AS34" s="42"/>
      <c r="AT34" s="43"/>
      <c r="AU34" s="43"/>
      <c r="AV34" s="42"/>
      <c r="AW34" s="44"/>
    </row>
    <row r="35" spans="1:49" s="38" customFormat="1" ht="20.25" customHeight="1" x14ac:dyDescent="0.2">
      <c r="A35" s="114"/>
      <c r="B35" s="128"/>
      <c r="C35" s="129"/>
      <c r="D35" s="160"/>
      <c r="E35" s="118" t="str">
        <f>IFERROR(VLOOKUP(A35,'COSTING SHEET'!$AC$68:$AD$103,2,FALSE),"")</f>
        <v/>
      </c>
      <c r="F35" s="118" t="e">
        <f t="shared" si="11"/>
        <v>#VALUE!</v>
      </c>
      <c r="G35" s="160"/>
      <c r="H35" s="161"/>
      <c r="I35" s="118" t="str">
        <f>IFERROR(VLOOKUP(A35,'COSTING SHEET'!$AC$68:$AD$103,2,FALSE),"")</f>
        <v/>
      </c>
      <c r="J35" s="118" t="e">
        <f t="shared" si="12"/>
        <v>#VALUE!</v>
      </c>
      <c r="K35" s="160"/>
      <c r="L35" s="161"/>
      <c r="M35" s="118" t="str">
        <f>IFERROR(VLOOKUP(A35,'COSTING SHEET'!$AC$68:$AD$103,2,FALSE),"")</f>
        <v/>
      </c>
      <c r="N35" s="118" t="e">
        <f t="shared" si="10"/>
        <v>#VALUE!</v>
      </c>
      <c r="O35" s="160"/>
      <c r="P35" s="161"/>
      <c r="Q35" s="118" t="str">
        <f>IFERROR(VLOOKUP(A35,'COSTING SHEET'!$AC$68:$AD$103,2,FALSE),"")</f>
        <v/>
      </c>
      <c r="R35" s="118" t="e">
        <f t="shared" si="13"/>
        <v>#VALUE!</v>
      </c>
      <c r="S35" s="131"/>
      <c r="T35" s="132"/>
      <c r="U35" s="118" t="str">
        <f>IFERROR(VLOOKUP(A35,'COSTING SHEET'!$AC$70:$AD$103,2,FALSE),"")</f>
        <v/>
      </c>
      <c r="V35" s="46" t="str">
        <f t="shared" si="14"/>
        <v/>
      </c>
      <c r="W35" s="46" t="str">
        <f t="shared" si="15"/>
        <v/>
      </c>
      <c r="X35" s="39"/>
      <c r="Y35" s="39"/>
      <c r="AC35" s="40"/>
      <c r="AD35" s="40"/>
      <c r="AE35" s="40"/>
      <c r="AF35" s="40"/>
      <c r="AG35" s="40"/>
      <c r="AH35" s="40"/>
      <c r="AI35" s="40"/>
      <c r="AJ35" s="40"/>
      <c r="AK35" s="45"/>
      <c r="AL35" s="40"/>
      <c r="AM35" s="40"/>
      <c r="AN35" s="40"/>
      <c r="AO35" s="40"/>
      <c r="AQ35" s="41"/>
      <c r="AR35" s="42"/>
      <c r="AS35" s="42"/>
      <c r="AT35" s="43"/>
      <c r="AU35" s="43"/>
      <c r="AV35" s="42"/>
      <c r="AW35" s="44"/>
    </row>
    <row r="36" spans="1:49" s="38" customFormat="1" ht="20.25" customHeight="1" x14ac:dyDescent="0.2">
      <c r="A36" s="114"/>
      <c r="B36" s="128"/>
      <c r="C36" s="129"/>
      <c r="D36" s="160"/>
      <c r="E36" s="118" t="str">
        <f>IFERROR(VLOOKUP(A36,'COSTING SHEET'!$AC$68:$AD$103,2,FALSE),"")</f>
        <v/>
      </c>
      <c r="F36" s="118" t="e">
        <f t="shared" ref="F36" si="16">SUM(C36*D36/10000*E36)</f>
        <v>#VALUE!</v>
      </c>
      <c r="G36" s="160"/>
      <c r="H36" s="161"/>
      <c r="I36" s="118" t="str">
        <f>IFERROR(VLOOKUP(A36,'COSTING SHEET'!$AC$68:$AD$103,2,FALSE),"")</f>
        <v/>
      </c>
      <c r="J36" s="118" t="e">
        <f t="shared" ref="J36" si="17">SUM(G36*H36/10000*I36)</f>
        <v>#VALUE!</v>
      </c>
      <c r="K36" s="160"/>
      <c r="L36" s="161"/>
      <c r="M36" s="118" t="str">
        <f>IFERROR(VLOOKUP(A36,'COSTING SHEET'!$AC$68:$AD$103,2,FALSE),"")</f>
        <v/>
      </c>
      <c r="N36" s="118" t="e">
        <f t="shared" si="10"/>
        <v>#VALUE!</v>
      </c>
      <c r="O36" s="160"/>
      <c r="P36" s="161"/>
      <c r="Q36" s="118" t="str">
        <f>IFERROR(VLOOKUP(A36,'COSTING SHEET'!$AC$68:$AD$103,2,FALSE),"")</f>
        <v/>
      </c>
      <c r="R36" s="118" t="e">
        <f t="shared" ref="R36" si="18">SUM(O36*P36/10000*Q36)</f>
        <v>#VALUE!</v>
      </c>
      <c r="S36" s="131"/>
      <c r="T36" s="132"/>
      <c r="U36" s="118" t="str">
        <f>IFERROR(VLOOKUP(A36,'COSTING SHEET'!$AC$70:$AD$103,2,FALSE),"")</f>
        <v/>
      </c>
      <c r="V36" s="46" t="str">
        <f t="shared" si="14"/>
        <v/>
      </c>
      <c r="W36" s="46" t="str">
        <f t="shared" ref="W36" si="19">IFERROR(SUM(B36*V36),"")</f>
        <v/>
      </c>
      <c r="X36" s="39"/>
      <c r="Y36" s="39"/>
      <c r="AC36" s="40"/>
      <c r="AD36" s="40"/>
      <c r="AE36" s="40"/>
      <c r="AF36" s="40"/>
      <c r="AG36" s="40"/>
      <c r="AH36" s="40"/>
      <c r="AI36" s="40"/>
      <c r="AJ36" s="40"/>
      <c r="AK36" s="45"/>
      <c r="AL36" s="40"/>
      <c r="AM36" s="40"/>
      <c r="AN36" s="40"/>
      <c r="AO36" s="40"/>
      <c r="AQ36" s="41"/>
      <c r="AR36" s="42"/>
      <c r="AS36" s="42"/>
      <c r="AT36" s="43"/>
      <c r="AU36" s="43"/>
      <c r="AV36" s="42"/>
      <c r="AW36" s="44"/>
    </row>
    <row r="37" spans="1:49" s="38" customFormat="1" ht="20.25" customHeight="1" x14ac:dyDescent="0.2">
      <c r="A37" s="114"/>
      <c r="B37" s="128"/>
      <c r="C37" s="129"/>
      <c r="D37" s="160"/>
      <c r="E37" s="118" t="str">
        <f>IFERROR(VLOOKUP(A37,'COSTING SHEET'!$AC$68:$AD$103,2,FALSE),"")</f>
        <v/>
      </c>
      <c r="F37" s="118" t="e">
        <f t="shared" si="11"/>
        <v>#VALUE!</v>
      </c>
      <c r="G37" s="160"/>
      <c r="H37" s="161"/>
      <c r="I37" s="118" t="str">
        <f>IFERROR(VLOOKUP(A37,'COSTING SHEET'!$AC$68:$AD$103,2,FALSE),"")</f>
        <v/>
      </c>
      <c r="J37" s="118" t="e">
        <f t="shared" si="12"/>
        <v>#VALUE!</v>
      </c>
      <c r="K37" s="160"/>
      <c r="L37" s="161"/>
      <c r="M37" s="118" t="str">
        <f>IFERROR(VLOOKUP(A37,'COSTING SHEET'!$AC$68:$AD$103,2,FALSE),"")</f>
        <v/>
      </c>
      <c r="N37" s="118" t="e">
        <f t="shared" si="10"/>
        <v>#VALUE!</v>
      </c>
      <c r="O37" s="160"/>
      <c r="P37" s="161"/>
      <c r="Q37" s="118" t="str">
        <f>IFERROR(VLOOKUP(A37,'COSTING SHEET'!$AC$68:$AD$103,2,FALSE),"")</f>
        <v/>
      </c>
      <c r="R37" s="118" t="e">
        <f t="shared" si="13"/>
        <v>#VALUE!</v>
      </c>
      <c r="S37" s="131"/>
      <c r="T37" s="132"/>
      <c r="U37" s="118" t="str">
        <f>IFERROR(VLOOKUP(A37,'COSTING SHEET'!$AC$70:$AD$103,2,FALSE),"")</f>
        <v/>
      </c>
      <c r="V37" s="46" t="str">
        <f t="shared" si="14"/>
        <v/>
      </c>
      <c r="W37" s="46" t="str">
        <f t="shared" si="15"/>
        <v/>
      </c>
      <c r="X37" s="39"/>
      <c r="Y37" s="39"/>
      <c r="AC37" s="40"/>
      <c r="AD37" s="40"/>
      <c r="AE37" s="40"/>
      <c r="AF37" s="40"/>
      <c r="AG37" s="40"/>
      <c r="AH37" s="40"/>
      <c r="AI37" s="40"/>
      <c r="AJ37" s="40"/>
      <c r="AK37" s="45"/>
      <c r="AL37" s="40"/>
      <c r="AM37" s="40"/>
      <c r="AN37" s="40"/>
      <c r="AO37" s="40"/>
      <c r="AQ37" s="41"/>
      <c r="AR37" s="42"/>
      <c r="AS37" s="42"/>
      <c r="AT37" s="43"/>
      <c r="AU37" s="43"/>
      <c r="AV37" s="42"/>
      <c r="AW37" s="44"/>
    </row>
    <row r="38" spans="1:49" s="38" customFormat="1" ht="20.25" customHeight="1" thickBot="1" x14ac:dyDescent="0.25">
      <c r="A38" s="114"/>
      <c r="B38" s="128"/>
      <c r="C38" s="129"/>
      <c r="D38" s="160"/>
      <c r="E38" s="118" t="str">
        <f>IFERROR(VLOOKUP(A38,'COSTING SHEET'!$AC$68:$AD$103,2,FALSE),"")</f>
        <v/>
      </c>
      <c r="F38" s="118" t="e">
        <f t="shared" si="11"/>
        <v>#VALUE!</v>
      </c>
      <c r="G38" s="160"/>
      <c r="H38" s="161"/>
      <c r="I38" s="118" t="str">
        <f>IFERROR(VLOOKUP(A38,'COSTING SHEET'!$AC$68:$AD$103,2,FALSE),"")</f>
        <v/>
      </c>
      <c r="J38" s="118" t="e">
        <f t="shared" si="12"/>
        <v>#VALUE!</v>
      </c>
      <c r="K38" s="160"/>
      <c r="L38" s="161"/>
      <c r="M38" s="118" t="str">
        <f>IFERROR(VLOOKUP(A38,'COSTING SHEET'!$AC$68:$AD$103,2,FALSE),"")</f>
        <v/>
      </c>
      <c r="N38" s="118" t="e">
        <f t="shared" si="10"/>
        <v>#VALUE!</v>
      </c>
      <c r="O38" s="160"/>
      <c r="P38" s="161"/>
      <c r="Q38" s="118" t="str">
        <f>IFERROR(VLOOKUP(A38,'COSTING SHEET'!$AC$68:$AD$103,2,FALSE),"")</f>
        <v/>
      </c>
      <c r="R38" s="118" t="e">
        <f t="shared" si="13"/>
        <v>#VALUE!</v>
      </c>
      <c r="S38" s="131"/>
      <c r="T38" s="132"/>
      <c r="U38" s="118" t="str">
        <f>IFERROR(VLOOKUP(A38,'COSTING SHEET'!$AC$70:$AD$103,2,FALSE),"")</f>
        <v/>
      </c>
      <c r="V38" s="46" t="str">
        <f t="shared" si="14"/>
        <v/>
      </c>
      <c r="W38" s="46" t="str">
        <f t="shared" si="15"/>
        <v/>
      </c>
      <c r="X38" s="39"/>
      <c r="Y38" s="39"/>
      <c r="AC38" s="40"/>
      <c r="AD38" s="40"/>
      <c r="AE38" s="40"/>
      <c r="AF38" s="40"/>
      <c r="AG38" s="40"/>
      <c r="AH38" s="40"/>
      <c r="AI38" s="40"/>
      <c r="AJ38" s="40"/>
      <c r="AK38" s="45"/>
      <c r="AL38" s="40"/>
      <c r="AM38" s="40"/>
      <c r="AN38" s="40"/>
      <c r="AO38" s="40"/>
      <c r="AQ38" s="41"/>
      <c r="AR38" s="42"/>
      <c r="AS38" s="42"/>
      <c r="AT38" s="43"/>
      <c r="AU38" s="43"/>
      <c r="AV38" s="42"/>
      <c r="AW38" s="44"/>
    </row>
    <row r="39" spans="1:49" s="38" customFormat="1" ht="26.25" customHeight="1" thickTop="1" thickBot="1" x14ac:dyDescent="0.25">
      <c r="A39" s="102" t="s">
        <v>103</v>
      </c>
      <c r="B39" s="103"/>
      <c r="C39" s="219" t="s">
        <v>21</v>
      </c>
      <c r="D39" s="218"/>
      <c r="E39" s="120"/>
      <c r="F39" s="120"/>
      <c r="G39" s="219" t="s">
        <v>22</v>
      </c>
      <c r="H39" s="218"/>
      <c r="I39" s="120"/>
      <c r="J39" s="120"/>
      <c r="K39" s="219" t="s">
        <v>14</v>
      </c>
      <c r="L39" s="218"/>
      <c r="M39" s="120"/>
      <c r="N39" s="120"/>
      <c r="O39" s="219" t="s">
        <v>25</v>
      </c>
      <c r="P39" s="220"/>
      <c r="Q39" s="104"/>
      <c r="R39" s="104"/>
      <c r="S39" s="106"/>
      <c r="T39" s="106"/>
      <c r="U39" s="106"/>
      <c r="V39" s="107"/>
      <c r="W39" s="108"/>
      <c r="X39" s="39"/>
      <c r="Y39" s="39"/>
      <c r="AC39" s="40"/>
      <c r="AD39" s="40"/>
      <c r="AE39" s="40"/>
      <c r="AF39" s="40"/>
      <c r="AG39" s="40"/>
      <c r="AH39" s="40"/>
      <c r="AI39" s="40"/>
      <c r="AJ39" s="40"/>
      <c r="AK39" s="45"/>
      <c r="AL39" s="40"/>
      <c r="AM39" s="40"/>
      <c r="AN39" s="40"/>
      <c r="AO39" s="40"/>
      <c r="AQ39" s="41"/>
      <c r="AR39" s="42"/>
      <c r="AS39" s="42"/>
      <c r="AT39" s="43"/>
      <c r="AU39" s="43"/>
      <c r="AV39" s="42"/>
      <c r="AW39" s="44"/>
    </row>
    <row r="40" spans="1:49" s="38" customFormat="1" ht="29.25" customHeight="1" thickTop="1" thickBot="1" x14ac:dyDescent="0.25">
      <c r="A40" s="109" t="s">
        <v>111</v>
      </c>
      <c r="B40" s="122" t="s">
        <v>11</v>
      </c>
      <c r="C40" s="123" t="s">
        <v>32</v>
      </c>
      <c r="D40" s="124" t="s">
        <v>12</v>
      </c>
      <c r="E40" s="111" t="s">
        <v>106</v>
      </c>
      <c r="F40" s="125"/>
      <c r="G40" s="123" t="s">
        <v>32</v>
      </c>
      <c r="H40" s="124" t="s">
        <v>12</v>
      </c>
      <c r="I40" s="111" t="s">
        <v>106</v>
      </c>
      <c r="J40" s="124"/>
      <c r="K40" s="124" t="s">
        <v>10</v>
      </c>
      <c r="L40" s="124" t="s">
        <v>12</v>
      </c>
      <c r="M40" s="111" t="s">
        <v>106</v>
      </c>
      <c r="N40" s="124"/>
      <c r="O40" s="124" t="s">
        <v>10</v>
      </c>
      <c r="P40" s="133" t="s">
        <v>12</v>
      </c>
      <c r="Q40" s="111" t="s">
        <v>106</v>
      </c>
      <c r="R40" s="111"/>
      <c r="S40" s="126"/>
      <c r="T40" s="127"/>
      <c r="U40" s="113" t="s">
        <v>35</v>
      </c>
      <c r="V40" s="47" t="s">
        <v>4</v>
      </c>
      <c r="W40" s="47" t="s">
        <v>4</v>
      </c>
      <c r="X40" s="39"/>
      <c r="Y40" s="39"/>
      <c r="AC40" s="40"/>
      <c r="AD40" s="40"/>
      <c r="AE40" s="40"/>
      <c r="AF40" s="40"/>
      <c r="AG40" s="40"/>
      <c r="AH40" s="40"/>
      <c r="AI40" s="40"/>
      <c r="AJ40" s="40"/>
      <c r="AK40" s="45"/>
      <c r="AL40" s="40"/>
      <c r="AM40" s="40"/>
      <c r="AN40" s="40"/>
      <c r="AO40" s="40"/>
      <c r="AQ40" s="41"/>
      <c r="AR40" s="42"/>
      <c r="AS40" s="42"/>
      <c r="AT40" s="43"/>
      <c r="AU40" s="43"/>
      <c r="AV40" s="42"/>
      <c r="AW40" s="44"/>
    </row>
    <row r="41" spans="1:49" s="38" customFormat="1" ht="20.25" customHeight="1" thickTop="1" x14ac:dyDescent="0.2">
      <c r="A41" s="114"/>
      <c r="B41" s="134"/>
      <c r="C41" s="129"/>
      <c r="D41" s="130"/>
      <c r="E41" s="118" t="str">
        <f>IFERROR(VLOOKUP(A41,'COSTING SHEET'!$AC$68:$AD$103,2,FALSE),"")</f>
        <v/>
      </c>
      <c r="F41" s="118" t="e">
        <f>SUM(C41*D41/10000*E41)</f>
        <v>#VALUE!</v>
      </c>
      <c r="G41" s="130"/>
      <c r="H41" s="130"/>
      <c r="I41" s="118" t="str">
        <f>IFERROR(VLOOKUP(A41,'COSTING SHEET'!$AC$68:$AD$103,2,FALSE),"")</f>
        <v/>
      </c>
      <c r="J41" s="118" t="e">
        <f>SUM(G41*H41/10000*I41)</f>
        <v>#VALUE!</v>
      </c>
      <c r="K41" s="130"/>
      <c r="L41" s="130"/>
      <c r="M41" s="118" t="str">
        <f>IFERROR(VLOOKUP(A41,'COSTING SHEET'!$AC$68:$AD$103,2,FALSE),"")</f>
        <v/>
      </c>
      <c r="N41" s="118" t="e">
        <f t="shared" ref="N41:N52" si="20">SUM(K41*L41/10000*M41)</f>
        <v>#VALUE!</v>
      </c>
      <c r="O41" s="130"/>
      <c r="P41" s="130"/>
      <c r="Q41" s="118" t="str">
        <f>IFERROR(VLOOKUP(A41,'COSTING SHEET'!$AC$68:$AD$103,2,FALSE),"")</f>
        <v/>
      </c>
      <c r="R41" s="118" t="e">
        <f>SUM(O41*P41/10000*Q41)</f>
        <v>#VALUE!</v>
      </c>
      <c r="S41" s="131"/>
      <c r="T41" s="132"/>
      <c r="U41" s="118" t="str">
        <f>IFERROR(VLOOKUP(A41,'COSTING SHEET'!$AC$70:$AD$103,2,FALSE),"")</f>
        <v/>
      </c>
      <c r="V41" s="46" t="str">
        <f>IFERROR(SUM(F41+J41+N41+R41),"")</f>
        <v/>
      </c>
      <c r="W41" s="46" t="str">
        <f>IFERROR(SUM(B41*V41),"")</f>
        <v/>
      </c>
      <c r="X41" s="39"/>
      <c r="Y41" s="39"/>
      <c r="AC41" s="40"/>
      <c r="AD41" s="40"/>
      <c r="AE41" s="40"/>
      <c r="AF41" s="40"/>
      <c r="AG41" s="40"/>
      <c r="AH41" s="40"/>
      <c r="AI41" s="40"/>
      <c r="AJ41" s="40"/>
      <c r="AK41" s="45"/>
      <c r="AL41" s="40"/>
      <c r="AM41" s="40"/>
      <c r="AN41" s="40"/>
      <c r="AO41" s="40"/>
      <c r="AQ41" s="41"/>
      <c r="AR41" s="42"/>
      <c r="AS41" s="42"/>
      <c r="AT41" s="43"/>
      <c r="AU41" s="43"/>
      <c r="AV41" s="42"/>
      <c r="AW41" s="44"/>
    </row>
    <row r="42" spans="1:49" s="38" customFormat="1" ht="20.25" customHeight="1" x14ac:dyDescent="0.2">
      <c r="A42" s="114"/>
      <c r="B42" s="134"/>
      <c r="C42" s="129"/>
      <c r="D42" s="130"/>
      <c r="E42" s="118" t="str">
        <f>IFERROR(VLOOKUP(A42,'COSTING SHEET'!$AC$68:$AD$103,2,FALSE),"")</f>
        <v/>
      </c>
      <c r="F42" s="118" t="e">
        <f t="shared" ref="F42:F52" si="21">SUM(C42*D42/10000*E42)</f>
        <v>#VALUE!</v>
      </c>
      <c r="G42" s="130"/>
      <c r="H42" s="130"/>
      <c r="I42" s="118" t="str">
        <f>IFERROR(VLOOKUP(A42,'COSTING SHEET'!$AC$68:$AD$103,2,FALSE),"")</f>
        <v/>
      </c>
      <c r="J42" s="118" t="e">
        <f t="shared" ref="J42:J52" si="22">SUM(G42*H42/10000*I42)</f>
        <v>#VALUE!</v>
      </c>
      <c r="K42" s="130"/>
      <c r="L42" s="130"/>
      <c r="M42" s="118" t="str">
        <f>IFERROR(VLOOKUP(A42,'COSTING SHEET'!$AC$68:$AD$103,2,FALSE),"")</f>
        <v/>
      </c>
      <c r="N42" s="118" t="e">
        <f t="shared" si="20"/>
        <v>#VALUE!</v>
      </c>
      <c r="O42" s="130"/>
      <c r="P42" s="130"/>
      <c r="Q42" s="118" t="str">
        <f>IFERROR(VLOOKUP(A42,'COSTING SHEET'!$AC$68:$AD$103,2,FALSE),"")</f>
        <v/>
      </c>
      <c r="R42" s="118" t="e">
        <f t="shared" ref="R42:R52" si="23">SUM(O42*P42/10000*Q42)</f>
        <v>#VALUE!</v>
      </c>
      <c r="S42" s="131"/>
      <c r="T42" s="131"/>
      <c r="U42" s="118" t="str">
        <f>IFERROR(VLOOKUP(A42,'COSTING SHEET'!$AC$70:$AD$103,2,FALSE),"")</f>
        <v/>
      </c>
      <c r="V42" s="46" t="str">
        <f t="shared" ref="V42:V52" si="24">IFERROR(SUM(F42+J42+N42+R42),"")</f>
        <v/>
      </c>
      <c r="W42" s="46" t="str">
        <f>IFERROR(SUM(B42*V42),"")</f>
        <v/>
      </c>
      <c r="X42" s="39"/>
      <c r="Y42" s="39"/>
      <c r="AC42" s="40"/>
      <c r="AD42" s="40"/>
      <c r="AE42" s="40"/>
      <c r="AF42" s="40"/>
      <c r="AG42" s="40"/>
      <c r="AH42" s="40"/>
      <c r="AI42" s="40"/>
      <c r="AJ42" s="40"/>
      <c r="AK42" s="45"/>
      <c r="AL42" s="40"/>
      <c r="AM42" s="40"/>
      <c r="AN42" s="40"/>
      <c r="AO42" s="40"/>
      <c r="AQ42" s="41"/>
      <c r="AR42" s="42"/>
      <c r="AS42" s="42"/>
      <c r="AT42" s="43"/>
      <c r="AU42" s="43"/>
      <c r="AV42" s="42"/>
      <c r="AW42" s="44"/>
    </row>
    <row r="43" spans="1:49" s="38" customFormat="1" ht="20.25" customHeight="1" x14ac:dyDescent="0.2">
      <c r="A43" s="114"/>
      <c r="B43" s="134"/>
      <c r="C43" s="129"/>
      <c r="D43" s="130"/>
      <c r="E43" s="118" t="str">
        <f>IFERROR(VLOOKUP(A43,'COSTING SHEET'!$AC$68:$AD$103,2,FALSE),"")</f>
        <v/>
      </c>
      <c r="F43" s="118" t="e">
        <f t="shared" si="21"/>
        <v>#VALUE!</v>
      </c>
      <c r="G43" s="130"/>
      <c r="H43" s="130"/>
      <c r="I43" s="118" t="str">
        <f>IFERROR(VLOOKUP(A43,'COSTING SHEET'!$AC$68:$AD$103,2,FALSE),"")</f>
        <v/>
      </c>
      <c r="J43" s="118" t="e">
        <f t="shared" si="22"/>
        <v>#VALUE!</v>
      </c>
      <c r="K43" s="130"/>
      <c r="L43" s="130"/>
      <c r="M43" s="118" t="str">
        <f>IFERROR(VLOOKUP(A43,'COSTING SHEET'!$AC$68:$AD$103,2,FALSE),"")</f>
        <v/>
      </c>
      <c r="N43" s="118" t="e">
        <f t="shared" si="20"/>
        <v>#VALUE!</v>
      </c>
      <c r="O43" s="130"/>
      <c r="P43" s="130"/>
      <c r="Q43" s="118" t="str">
        <f>IFERROR(VLOOKUP(A43,'COSTING SHEET'!$AC$68:$AD$103,2,FALSE),"")</f>
        <v/>
      </c>
      <c r="R43" s="118" t="e">
        <f t="shared" si="23"/>
        <v>#VALUE!</v>
      </c>
      <c r="S43" s="131"/>
      <c r="T43" s="131"/>
      <c r="U43" s="118" t="str">
        <f>IFERROR(VLOOKUP(A43,'COSTING SHEET'!$AC$70:$AD$103,2,FALSE),"")</f>
        <v/>
      </c>
      <c r="V43" s="46" t="str">
        <f t="shared" si="24"/>
        <v/>
      </c>
      <c r="W43" s="46" t="str">
        <f t="shared" ref="W43:W52" si="25">IFERROR(SUM(B43*V43),"")</f>
        <v/>
      </c>
      <c r="X43" s="39"/>
      <c r="Y43" s="39"/>
      <c r="AC43" s="40"/>
      <c r="AD43" s="40"/>
      <c r="AE43" s="40"/>
      <c r="AF43" s="40"/>
      <c r="AG43" s="40"/>
      <c r="AH43" s="40"/>
      <c r="AI43" s="40"/>
      <c r="AJ43" s="40"/>
      <c r="AK43" s="45"/>
      <c r="AL43" s="40"/>
      <c r="AM43" s="40"/>
      <c r="AN43" s="40"/>
      <c r="AO43" s="40"/>
      <c r="AQ43" s="41"/>
      <c r="AR43" s="42"/>
      <c r="AS43" s="42"/>
      <c r="AT43" s="43"/>
      <c r="AU43" s="43"/>
      <c r="AV43" s="42"/>
      <c r="AW43" s="44"/>
    </row>
    <row r="44" spans="1:49" s="38" customFormat="1" ht="20.25" customHeight="1" x14ac:dyDescent="0.2">
      <c r="A44" s="114"/>
      <c r="B44" s="134"/>
      <c r="C44" s="129"/>
      <c r="D44" s="130"/>
      <c r="E44" s="118" t="str">
        <f>IFERROR(VLOOKUP(A44,'COSTING SHEET'!$AC$68:$AD$103,2,FALSE),"")</f>
        <v/>
      </c>
      <c r="F44" s="118" t="e">
        <f t="shared" si="21"/>
        <v>#VALUE!</v>
      </c>
      <c r="G44" s="130"/>
      <c r="H44" s="130"/>
      <c r="I44" s="118" t="str">
        <f>IFERROR(VLOOKUP(A44,'COSTING SHEET'!$AC$68:$AD$103,2,FALSE),"")</f>
        <v/>
      </c>
      <c r="J44" s="118" t="e">
        <f t="shared" si="22"/>
        <v>#VALUE!</v>
      </c>
      <c r="K44" s="130"/>
      <c r="L44" s="130"/>
      <c r="M44" s="118" t="str">
        <f>IFERROR(VLOOKUP(A44,'COSTING SHEET'!$AC$68:$AD$103,2,FALSE),"")</f>
        <v/>
      </c>
      <c r="N44" s="118" t="e">
        <f t="shared" si="20"/>
        <v>#VALUE!</v>
      </c>
      <c r="O44" s="130"/>
      <c r="P44" s="130"/>
      <c r="Q44" s="118" t="str">
        <f>IFERROR(VLOOKUP(A44,'COSTING SHEET'!$AC$68:$AD$103,2,FALSE),"")</f>
        <v/>
      </c>
      <c r="R44" s="118" t="e">
        <f t="shared" si="23"/>
        <v>#VALUE!</v>
      </c>
      <c r="S44" s="131"/>
      <c r="T44" s="131"/>
      <c r="U44" s="118" t="str">
        <f>IFERROR(VLOOKUP(A44,'COSTING SHEET'!$AC$70:$AD$103,2,FALSE),"")</f>
        <v/>
      </c>
      <c r="V44" s="46" t="str">
        <f t="shared" si="24"/>
        <v/>
      </c>
      <c r="W44" s="46" t="str">
        <f t="shared" si="25"/>
        <v/>
      </c>
      <c r="X44" s="39"/>
      <c r="Y44" s="39"/>
      <c r="AC44" s="40"/>
      <c r="AD44" s="40"/>
      <c r="AE44" s="40"/>
      <c r="AF44" s="40"/>
      <c r="AG44" s="40"/>
      <c r="AH44" s="40"/>
      <c r="AI44" s="40"/>
      <c r="AJ44" s="40"/>
      <c r="AK44" s="45"/>
      <c r="AL44" s="40"/>
      <c r="AM44" s="40"/>
      <c r="AN44" s="40"/>
      <c r="AO44" s="40"/>
      <c r="AQ44" s="41"/>
      <c r="AR44" s="42"/>
      <c r="AS44" s="42"/>
      <c r="AT44" s="43"/>
      <c r="AU44" s="43"/>
      <c r="AV44" s="42"/>
      <c r="AW44" s="44"/>
    </row>
    <row r="45" spans="1:49" s="38" customFormat="1" ht="20.25" customHeight="1" x14ac:dyDescent="0.2">
      <c r="A45" s="114"/>
      <c r="B45" s="134"/>
      <c r="C45" s="129"/>
      <c r="D45" s="130"/>
      <c r="E45" s="118" t="str">
        <f>IFERROR(VLOOKUP(A45,'COSTING SHEET'!$AC$68:$AD$103,2,FALSE),"")</f>
        <v/>
      </c>
      <c r="F45" s="118" t="e">
        <f t="shared" si="21"/>
        <v>#VALUE!</v>
      </c>
      <c r="G45" s="130"/>
      <c r="H45" s="130"/>
      <c r="I45" s="118" t="str">
        <f>IFERROR(VLOOKUP(A45,'COSTING SHEET'!$AC$68:$AD$103,2,FALSE),"")</f>
        <v/>
      </c>
      <c r="J45" s="118" t="e">
        <f t="shared" si="22"/>
        <v>#VALUE!</v>
      </c>
      <c r="K45" s="130"/>
      <c r="L45" s="130"/>
      <c r="M45" s="118" t="str">
        <f>IFERROR(VLOOKUP(A45,'COSTING SHEET'!$AC$68:$AD$103,2,FALSE),"")</f>
        <v/>
      </c>
      <c r="N45" s="118" t="e">
        <f t="shared" si="20"/>
        <v>#VALUE!</v>
      </c>
      <c r="O45" s="130"/>
      <c r="P45" s="130"/>
      <c r="Q45" s="118" t="str">
        <f>IFERROR(VLOOKUP(A45,'COSTING SHEET'!$AC$68:$AD$103,2,FALSE),"")</f>
        <v/>
      </c>
      <c r="R45" s="118" t="e">
        <f t="shared" si="23"/>
        <v>#VALUE!</v>
      </c>
      <c r="S45" s="131"/>
      <c r="T45" s="131"/>
      <c r="U45" s="118" t="str">
        <f>IFERROR(VLOOKUP(A45,'COSTING SHEET'!$AC$70:$AD$103,2,FALSE),"")</f>
        <v/>
      </c>
      <c r="V45" s="46" t="str">
        <f t="shared" si="24"/>
        <v/>
      </c>
      <c r="W45" s="46" t="str">
        <f t="shared" si="25"/>
        <v/>
      </c>
      <c r="X45" s="39"/>
      <c r="Y45" s="39"/>
      <c r="AC45" s="40"/>
      <c r="AD45" s="40"/>
      <c r="AE45" s="40"/>
      <c r="AF45" s="40"/>
      <c r="AG45" s="40"/>
      <c r="AH45" s="40"/>
      <c r="AI45" s="40"/>
      <c r="AJ45" s="40"/>
      <c r="AK45" s="45"/>
      <c r="AL45" s="40"/>
      <c r="AM45" s="40"/>
      <c r="AN45" s="40"/>
      <c r="AO45" s="40"/>
      <c r="AQ45" s="41"/>
      <c r="AR45" s="42"/>
      <c r="AS45" s="42"/>
      <c r="AT45" s="43"/>
      <c r="AU45" s="43"/>
      <c r="AV45" s="42"/>
      <c r="AW45" s="44"/>
    </row>
    <row r="46" spans="1:49" s="38" customFormat="1" ht="20.25" customHeight="1" x14ac:dyDescent="0.2">
      <c r="A46" s="114"/>
      <c r="B46" s="134"/>
      <c r="C46" s="129"/>
      <c r="D46" s="130"/>
      <c r="E46" s="118" t="str">
        <f>IFERROR(VLOOKUP(A46,'COSTING SHEET'!$AC$68:$AD$103,2,FALSE),"")</f>
        <v/>
      </c>
      <c r="F46" s="118" t="e">
        <f t="shared" si="21"/>
        <v>#VALUE!</v>
      </c>
      <c r="G46" s="130"/>
      <c r="H46" s="130"/>
      <c r="I46" s="118" t="str">
        <f>IFERROR(VLOOKUP(A46,'COSTING SHEET'!$AC$68:$AD$103,2,FALSE),"")</f>
        <v/>
      </c>
      <c r="J46" s="118" t="e">
        <f t="shared" si="22"/>
        <v>#VALUE!</v>
      </c>
      <c r="K46" s="130"/>
      <c r="L46" s="130"/>
      <c r="M46" s="118" t="str">
        <f>IFERROR(VLOOKUP(A46,'COSTING SHEET'!$AC$68:$AD$103,2,FALSE),"")</f>
        <v/>
      </c>
      <c r="N46" s="118" t="e">
        <f t="shared" si="20"/>
        <v>#VALUE!</v>
      </c>
      <c r="O46" s="130"/>
      <c r="P46" s="130"/>
      <c r="Q46" s="118" t="str">
        <f>IFERROR(VLOOKUP(A46,'COSTING SHEET'!$AC$68:$AD$103,2,FALSE),"")</f>
        <v/>
      </c>
      <c r="R46" s="118" t="e">
        <f t="shared" si="23"/>
        <v>#VALUE!</v>
      </c>
      <c r="S46" s="131"/>
      <c r="T46" s="131"/>
      <c r="U46" s="118" t="str">
        <f>IFERROR(VLOOKUP(A46,'COSTING SHEET'!$AC$70:$AD$103,2,FALSE),"")</f>
        <v/>
      </c>
      <c r="V46" s="46" t="str">
        <f t="shared" si="24"/>
        <v/>
      </c>
      <c r="W46" s="46" t="str">
        <f t="shared" si="25"/>
        <v/>
      </c>
      <c r="X46" s="39"/>
      <c r="Y46" s="39"/>
      <c r="AC46" s="40"/>
      <c r="AD46" s="40"/>
      <c r="AE46" s="40"/>
      <c r="AF46" s="40"/>
      <c r="AG46" s="40"/>
      <c r="AH46" s="40"/>
      <c r="AI46" s="40"/>
      <c r="AJ46" s="40"/>
      <c r="AK46" s="45"/>
      <c r="AL46" s="40"/>
      <c r="AM46" s="40"/>
      <c r="AN46" s="40"/>
      <c r="AO46" s="40"/>
      <c r="AQ46" s="41"/>
      <c r="AR46" s="42"/>
      <c r="AS46" s="42"/>
      <c r="AT46" s="43"/>
      <c r="AU46" s="43"/>
      <c r="AV46" s="42"/>
      <c r="AW46" s="44"/>
    </row>
    <row r="47" spans="1:49" s="38" customFormat="1" ht="20.25" customHeight="1" x14ac:dyDescent="0.2">
      <c r="A47" s="114"/>
      <c r="B47" s="134"/>
      <c r="C47" s="129"/>
      <c r="D47" s="130"/>
      <c r="E47" s="118" t="str">
        <f>IFERROR(VLOOKUP(A47,'COSTING SHEET'!$AC$68:$AD$103,2,FALSE),"")</f>
        <v/>
      </c>
      <c r="F47" s="118" t="e">
        <f t="shared" si="21"/>
        <v>#VALUE!</v>
      </c>
      <c r="G47" s="130"/>
      <c r="H47" s="130"/>
      <c r="I47" s="118" t="str">
        <f>IFERROR(VLOOKUP(A47,'COSTING SHEET'!$AC$68:$AD$103,2,FALSE),"")</f>
        <v/>
      </c>
      <c r="J47" s="118" t="e">
        <f t="shared" si="22"/>
        <v>#VALUE!</v>
      </c>
      <c r="K47" s="130"/>
      <c r="L47" s="130"/>
      <c r="M47" s="118" t="str">
        <f>IFERROR(VLOOKUP(A47,'COSTING SHEET'!$AC$68:$AD$103,2,FALSE),"")</f>
        <v/>
      </c>
      <c r="N47" s="118" t="e">
        <f t="shared" si="20"/>
        <v>#VALUE!</v>
      </c>
      <c r="O47" s="130"/>
      <c r="P47" s="130"/>
      <c r="Q47" s="118" t="str">
        <f>IFERROR(VLOOKUP(A47,'COSTING SHEET'!$AC$68:$AD$103,2,FALSE),"")</f>
        <v/>
      </c>
      <c r="R47" s="118" t="e">
        <f t="shared" si="23"/>
        <v>#VALUE!</v>
      </c>
      <c r="S47" s="131"/>
      <c r="T47" s="131"/>
      <c r="U47" s="118" t="str">
        <f>IFERROR(VLOOKUP(A47,'COSTING SHEET'!$AC$70:$AD$103,2,FALSE),"")</f>
        <v/>
      </c>
      <c r="V47" s="46" t="str">
        <f t="shared" si="24"/>
        <v/>
      </c>
      <c r="W47" s="46" t="str">
        <f t="shared" si="25"/>
        <v/>
      </c>
      <c r="X47" s="39"/>
      <c r="Y47" s="39"/>
      <c r="AC47" s="40"/>
      <c r="AD47" s="40"/>
      <c r="AE47" s="40"/>
      <c r="AF47" s="40"/>
      <c r="AG47" s="40"/>
      <c r="AH47" s="40"/>
      <c r="AI47" s="40"/>
      <c r="AJ47" s="40"/>
      <c r="AK47" s="45"/>
      <c r="AL47" s="40"/>
      <c r="AM47" s="40"/>
      <c r="AN47" s="40"/>
      <c r="AO47" s="40"/>
      <c r="AQ47" s="41"/>
      <c r="AR47" s="42"/>
      <c r="AS47" s="42"/>
      <c r="AT47" s="43"/>
      <c r="AU47" s="43"/>
      <c r="AV47" s="42"/>
      <c r="AW47" s="44"/>
    </row>
    <row r="48" spans="1:49" s="38" customFormat="1" ht="20.25" customHeight="1" x14ac:dyDescent="0.2">
      <c r="A48" s="114"/>
      <c r="B48" s="134"/>
      <c r="C48" s="129"/>
      <c r="D48" s="130"/>
      <c r="E48" s="118" t="str">
        <f>IFERROR(VLOOKUP(A48,'COSTING SHEET'!$AC$68:$AD$103,2,FALSE),"")</f>
        <v/>
      </c>
      <c r="F48" s="118" t="e">
        <f t="shared" si="21"/>
        <v>#VALUE!</v>
      </c>
      <c r="G48" s="130"/>
      <c r="H48" s="130"/>
      <c r="I48" s="118" t="str">
        <f>IFERROR(VLOOKUP(A48,'COSTING SHEET'!$AC$68:$AD$103,2,FALSE),"")</f>
        <v/>
      </c>
      <c r="J48" s="118" t="e">
        <f t="shared" si="22"/>
        <v>#VALUE!</v>
      </c>
      <c r="K48" s="130"/>
      <c r="L48" s="130"/>
      <c r="M48" s="118" t="str">
        <f>IFERROR(VLOOKUP(A48,'COSTING SHEET'!$AC$68:$AD$103,2,FALSE),"")</f>
        <v/>
      </c>
      <c r="N48" s="118" t="e">
        <f t="shared" si="20"/>
        <v>#VALUE!</v>
      </c>
      <c r="O48" s="130"/>
      <c r="P48" s="130"/>
      <c r="Q48" s="118" t="str">
        <f>IFERROR(VLOOKUP(A48,'COSTING SHEET'!$AC$68:$AD$103,2,FALSE),"")</f>
        <v/>
      </c>
      <c r="R48" s="118" t="e">
        <f t="shared" si="23"/>
        <v>#VALUE!</v>
      </c>
      <c r="S48" s="131"/>
      <c r="T48" s="131"/>
      <c r="U48" s="118" t="str">
        <f>IFERROR(VLOOKUP(A48,'COSTING SHEET'!$AC$70:$AD$103,2,FALSE),"")</f>
        <v/>
      </c>
      <c r="V48" s="46" t="str">
        <f t="shared" si="24"/>
        <v/>
      </c>
      <c r="W48" s="46" t="str">
        <f t="shared" si="25"/>
        <v/>
      </c>
      <c r="X48" s="39"/>
      <c r="Y48" s="39"/>
      <c r="AC48" s="40"/>
      <c r="AD48" s="40"/>
      <c r="AE48" s="40"/>
      <c r="AF48" s="40"/>
      <c r="AG48" s="40"/>
      <c r="AH48" s="40"/>
      <c r="AI48" s="40"/>
      <c r="AJ48" s="40"/>
      <c r="AK48" s="45"/>
      <c r="AL48" s="40"/>
      <c r="AM48" s="40"/>
      <c r="AN48" s="40"/>
      <c r="AO48" s="40"/>
      <c r="AQ48" s="41"/>
      <c r="AR48" s="42"/>
      <c r="AS48" s="42"/>
      <c r="AT48" s="43"/>
      <c r="AU48" s="43"/>
      <c r="AV48" s="42"/>
      <c r="AW48" s="44"/>
    </row>
    <row r="49" spans="1:56" s="38" customFormat="1" ht="20.25" customHeight="1" x14ac:dyDescent="0.2">
      <c r="A49" s="114"/>
      <c r="B49" s="134"/>
      <c r="C49" s="129"/>
      <c r="D49" s="130"/>
      <c r="E49" s="118" t="str">
        <f>IFERROR(VLOOKUP(A49,'COSTING SHEET'!$AC$68:$AD$103,2,FALSE),"")</f>
        <v/>
      </c>
      <c r="F49" s="118" t="e">
        <f t="shared" si="21"/>
        <v>#VALUE!</v>
      </c>
      <c r="G49" s="130"/>
      <c r="H49" s="130"/>
      <c r="I49" s="118" t="str">
        <f>IFERROR(VLOOKUP(A49,'COSTING SHEET'!$AC$68:$AD$103,2,FALSE),"")</f>
        <v/>
      </c>
      <c r="J49" s="118" t="e">
        <f t="shared" si="22"/>
        <v>#VALUE!</v>
      </c>
      <c r="K49" s="130"/>
      <c r="L49" s="130"/>
      <c r="M49" s="118" t="str">
        <f>IFERROR(VLOOKUP(A49,'COSTING SHEET'!$AC$68:$AD$103,2,FALSE),"")</f>
        <v/>
      </c>
      <c r="N49" s="118" t="e">
        <f t="shared" si="20"/>
        <v>#VALUE!</v>
      </c>
      <c r="O49" s="130"/>
      <c r="P49" s="130"/>
      <c r="Q49" s="118" t="str">
        <f>IFERROR(VLOOKUP(A49,'COSTING SHEET'!$AC$68:$AD$103,2,FALSE),"")</f>
        <v/>
      </c>
      <c r="R49" s="118" t="e">
        <f t="shared" si="23"/>
        <v>#VALUE!</v>
      </c>
      <c r="S49" s="131"/>
      <c r="T49" s="131"/>
      <c r="U49" s="118" t="str">
        <f>IFERROR(VLOOKUP(A49,'COSTING SHEET'!$AC$70:$AD$103,2,FALSE),"")</f>
        <v/>
      </c>
      <c r="V49" s="46" t="str">
        <f t="shared" si="24"/>
        <v/>
      </c>
      <c r="W49" s="46" t="str">
        <f t="shared" si="25"/>
        <v/>
      </c>
      <c r="X49" s="39"/>
      <c r="Y49" s="39"/>
      <c r="AC49" s="40"/>
      <c r="AD49" s="40"/>
      <c r="AE49" s="40"/>
      <c r="AF49" s="40"/>
      <c r="AG49" s="40"/>
      <c r="AH49" s="40"/>
      <c r="AI49" s="40"/>
      <c r="AJ49" s="40"/>
      <c r="AK49" s="45"/>
      <c r="AL49" s="40"/>
      <c r="AM49" s="40"/>
      <c r="AN49" s="40"/>
      <c r="AO49" s="40"/>
      <c r="AQ49" s="41"/>
      <c r="AR49" s="42"/>
      <c r="AS49" s="42"/>
      <c r="AT49" s="43"/>
      <c r="AU49" s="43"/>
      <c r="AV49" s="42"/>
      <c r="AW49" s="44"/>
    </row>
    <row r="50" spans="1:56" s="38" customFormat="1" ht="20.25" customHeight="1" x14ac:dyDescent="0.2">
      <c r="A50" s="114"/>
      <c r="B50" s="134"/>
      <c r="C50" s="129"/>
      <c r="D50" s="130"/>
      <c r="E50" s="118" t="str">
        <f>IFERROR(VLOOKUP(A50,'COSTING SHEET'!$AC$68:$AD$103,2,FALSE),"")</f>
        <v/>
      </c>
      <c r="F50" s="118" t="e">
        <f t="shared" ref="F50" si="26">SUM(C50*D50/10000*E50)</f>
        <v>#VALUE!</v>
      </c>
      <c r="G50" s="130"/>
      <c r="H50" s="130"/>
      <c r="I50" s="118" t="str">
        <f>IFERROR(VLOOKUP(A50,'COSTING SHEET'!$AC$68:$AD$103,2,FALSE),"")</f>
        <v/>
      </c>
      <c r="J50" s="118" t="e">
        <f t="shared" ref="J50" si="27">SUM(G50*H50/10000*I50)</f>
        <v>#VALUE!</v>
      </c>
      <c r="K50" s="130"/>
      <c r="L50" s="130"/>
      <c r="M50" s="118" t="str">
        <f>IFERROR(VLOOKUP(A50,'COSTING SHEET'!$AC$68:$AD$103,2,FALSE),"")</f>
        <v/>
      </c>
      <c r="N50" s="118" t="e">
        <f t="shared" ref="N50" si="28">SUM(K50*L50/10000*M50)</f>
        <v>#VALUE!</v>
      </c>
      <c r="O50" s="130"/>
      <c r="P50" s="130"/>
      <c r="Q50" s="118" t="str">
        <f>IFERROR(VLOOKUP(A50,'COSTING SHEET'!$AC$68:$AD$103,2,FALSE),"")</f>
        <v/>
      </c>
      <c r="R50" s="118" t="e">
        <f t="shared" ref="R50" si="29">SUM(O50*P50/10000*Q50)</f>
        <v>#VALUE!</v>
      </c>
      <c r="S50" s="131"/>
      <c r="T50" s="131"/>
      <c r="U50" s="118" t="str">
        <f>IFERROR(VLOOKUP(A50,'COSTING SHEET'!$AC$70:$AD$103,2,FALSE),"")</f>
        <v/>
      </c>
      <c r="V50" s="46" t="str">
        <f t="shared" si="24"/>
        <v/>
      </c>
      <c r="W50" s="46" t="str">
        <f t="shared" ref="W50" si="30">IFERROR(SUM(B50*V50),"")</f>
        <v/>
      </c>
      <c r="X50" s="39"/>
      <c r="Y50" s="39"/>
      <c r="AC50" s="40"/>
      <c r="AD50" s="40"/>
      <c r="AE50" s="40"/>
      <c r="AF50" s="40"/>
      <c r="AG50" s="40"/>
      <c r="AH50" s="40"/>
      <c r="AI50" s="40"/>
      <c r="AJ50" s="40"/>
      <c r="AK50" s="45"/>
      <c r="AL50" s="40"/>
      <c r="AM50" s="40"/>
      <c r="AN50" s="40"/>
      <c r="AO50" s="40"/>
      <c r="AQ50" s="41"/>
      <c r="AR50" s="42"/>
      <c r="AS50" s="42"/>
      <c r="AT50" s="43"/>
      <c r="AU50" s="43"/>
      <c r="AV50" s="42"/>
      <c r="AW50" s="44"/>
    </row>
    <row r="51" spans="1:56" s="38" customFormat="1" ht="20.25" customHeight="1" x14ac:dyDescent="0.2">
      <c r="A51" s="114"/>
      <c r="B51" s="134"/>
      <c r="C51" s="129"/>
      <c r="D51" s="130"/>
      <c r="E51" s="118" t="str">
        <f>IFERROR(VLOOKUP(A51,'COSTING SHEET'!$AC$68:$AD$103,2,FALSE),"")</f>
        <v/>
      </c>
      <c r="F51" s="118" t="e">
        <f t="shared" si="21"/>
        <v>#VALUE!</v>
      </c>
      <c r="G51" s="130"/>
      <c r="H51" s="130"/>
      <c r="I51" s="118" t="str">
        <f>IFERROR(VLOOKUP(A51,'COSTING SHEET'!$AC$68:$AD$103,2,FALSE),"")</f>
        <v/>
      </c>
      <c r="J51" s="118" t="e">
        <f t="shared" si="22"/>
        <v>#VALUE!</v>
      </c>
      <c r="K51" s="130"/>
      <c r="L51" s="130"/>
      <c r="M51" s="118" t="str">
        <f>IFERROR(VLOOKUP(A51,'COSTING SHEET'!$AC$68:$AD$103,2,FALSE),"")</f>
        <v/>
      </c>
      <c r="N51" s="118" t="e">
        <f t="shared" si="20"/>
        <v>#VALUE!</v>
      </c>
      <c r="O51" s="130"/>
      <c r="P51" s="130"/>
      <c r="Q51" s="118" t="str">
        <f>IFERROR(VLOOKUP(A51,'COSTING SHEET'!$AC$68:$AD$103,2,FALSE),"")</f>
        <v/>
      </c>
      <c r="R51" s="118" t="e">
        <f t="shared" si="23"/>
        <v>#VALUE!</v>
      </c>
      <c r="S51" s="131"/>
      <c r="T51" s="131"/>
      <c r="U51" s="118" t="str">
        <f>IFERROR(VLOOKUP(A51,'COSTING SHEET'!$AC$70:$AD$103,2,FALSE),"")</f>
        <v/>
      </c>
      <c r="V51" s="46" t="str">
        <f t="shared" si="24"/>
        <v/>
      </c>
      <c r="W51" s="46" t="str">
        <f t="shared" si="25"/>
        <v/>
      </c>
      <c r="X51" s="39"/>
      <c r="Y51" s="39"/>
      <c r="AC51" s="40"/>
      <c r="AD51" s="40"/>
      <c r="AE51" s="40"/>
      <c r="AF51" s="40"/>
      <c r="AG51" s="40"/>
      <c r="AH51" s="40"/>
      <c r="AI51" s="40"/>
      <c r="AJ51" s="40"/>
      <c r="AK51" s="45"/>
      <c r="AL51" s="40"/>
      <c r="AM51" s="40"/>
      <c r="AN51" s="40"/>
      <c r="AO51" s="40"/>
      <c r="AQ51" s="41"/>
      <c r="AR51" s="42"/>
      <c r="AS51" s="42"/>
      <c r="AT51" s="43"/>
      <c r="AU51" s="43"/>
      <c r="AV51" s="42"/>
      <c r="AW51" s="44"/>
    </row>
    <row r="52" spans="1:56" s="38" customFormat="1" ht="20.25" customHeight="1" thickBot="1" x14ac:dyDescent="0.25">
      <c r="A52" s="114"/>
      <c r="B52" s="134"/>
      <c r="C52" s="116"/>
      <c r="D52" s="117"/>
      <c r="E52" s="118" t="str">
        <f>IFERROR(VLOOKUP(A52,'COSTING SHEET'!$AC$68:$AD$103,2,FALSE),"")</f>
        <v/>
      </c>
      <c r="F52" s="118" t="e">
        <f t="shared" si="21"/>
        <v>#VALUE!</v>
      </c>
      <c r="G52" s="117"/>
      <c r="H52" s="117"/>
      <c r="I52" s="118" t="str">
        <f>IFERROR(VLOOKUP(A52,'COSTING SHEET'!$AC$68:$AD$103,2,FALSE),"")</f>
        <v/>
      </c>
      <c r="J52" s="118" t="e">
        <f t="shared" si="22"/>
        <v>#VALUE!</v>
      </c>
      <c r="K52" s="117"/>
      <c r="L52" s="117"/>
      <c r="M52" s="118" t="str">
        <f>IFERROR(VLOOKUP(A52,'COSTING SHEET'!$AC$68:$AD$103,2,FALSE),"")</f>
        <v/>
      </c>
      <c r="N52" s="118" t="e">
        <f t="shared" si="20"/>
        <v>#VALUE!</v>
      </c>
      <c r="O52" s="117"/>
      <c r="P52" s="117"/>
      <c r="Q52" s="118" t="str">
        <f>IFERROR(VLOOKUP(A52,'COSTING SHEET'!$AC$68:$AD$103,2,FALSE),"")</f>
        <v/>
      </c>
      <c r="R52" s="118" t="e">
        <f t="shared" si="23"/>
        <v>#VALUE!</v>
      </c>
      <c r="S52" s="131"/>
      <c r="T52" s="131"/>
      <c r="U52" s="118" t="str">
        <f>IFERROR(VLOOKUP(A52,'COSTING SHEET'!$AC$70:$AD$103,2,FALSE),"")</f>
        <v/>
      </c>
      <c r="V52" s="46" t="str">
        <f t="shared" si="24"/>
        <v/>
      </c>
      <c r="W52" s="46" t="str">
        <f t="shared" si="25"/>
        <v/>
      </c>
      <c r="X52" s="39"/>
      <c r="Y52" s="39"/>
      <c r="AC52" s="40"/>
      <c r="AD52" s="40"/>
      <c r="AE52" s="40"/>
      <c r="AF52" s="40"/>
      <c r="AG52" s="40"/>
      <c r="AH52" s="40"/>
      <c r="AI52" s="40"/>
      <c r="AJ52" s="40"/>
      <c r="AK52" s="45"/>
      <c r="AL52" s="40"/>
      <c r="AM52" s="40"/>
      <c r="AN52" s="40"/>
      <c r="AO52" s="40"/>
      <c r="AQ52" s="41"/>
      <c r="AR52" s="42"/>
      <c r="AS52" s="42"/>
      <c r="AT52" s="43"/>
      <c r="AU52" s="43"/>
      <c r="AV52" s="42"/>
      <c r="AW52" s="44"/>
    </row>
    <row r="53" spans="1:56" s="38" customFormat="1" ht="28.5" customHeight="1" thickTop="1" thickBot="1" x14ac:dyDescent="0.25">
      <c r="A53" s="135" t="s">
        <v>100</v>
      </c>
      <c r="B53" s="103"/>
      <c r="C53" s="189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1"/>
      <c r="Q53" s="136"/>
      <c r="R53" s="136"/>
      <c r="S53" s="106"/>
      <c r="T53" s="106"/>
      <c r="U53" s="106"/>
      <c r="V53" s="107"/>
      <c r="W53" s="108"/>
      <c r="X53" s="39"/>
      <c r="Y53" s="39"/>
      <c r="AC53" s="40"/>
      <c r="AD53" s="40"/>
      <c r="AE53" s="40"/>
      <c r="AF53" s="40"/>
      <c r="AG53" s="40"/>
      <c r="AH53" s="40"/>
      <c r="AI53" s="40"/>
      <c r="AJ53" s="40"/>
      <c r="AK53" s="45"/>
      <c r="AL53" s="40"/>
      <c r="AM53" s="40"/>
      <c r="AN53" s="40"/>
      <c r="AO53" s="40"/>
      <c r="AQ53" s="41"/>
      <c r="AR53" s="42"/>
      <c r="AS53" s="42"/>
      <c r="AT53" s="43"/>
      <c r="AU53" s="43"/>
      <c r="AV53" s="42"/>
      <c r="AW53" s="44"/>
    </row>
    <row r="54" spans="1:56" s="38" customFormat="1" ht="30" customHeight="1" thickTop="1" thickBot="1" x14ac:dyDescent="0.25">
      <c r="A54" s="109" t="s">
        <v>108</v>
      </c>
      <c r="B54" s="122" t="s">
        <v>11</v>
      </c>
      <c r="C54" s="186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  <c r="P54" s="188"/>
      <c r="Q54" s="137"/>
      <c r="R54" s="137"/>
      <c r="S54" s="196"/>
      <c r="T54" s="197"/>
      <c r="U54" s="113" t="s">
        <v>35</v>
      </c>
      <c r="V54" s="47" t="s">
        <v>4</v>
      </c>
      <c r="W54" s="47" t="s">
        <v>4</v>
      </c>
      <c r="X54" s="39"/>
      <c r="Y54" s="39"/>
      <c r="AC54" s="40"/>
      <c r="AD54" s="40"/>
      <c r="AE54" s="40"/>
      <c r="AF54" s="40"/>
      <c r="AG54" s="40"/>
      <c r="AH54" s="40"/>
      <c r="AI54" s="40"/>
      <c r="AJ54" s="40"/>
      <c r="AK54" s="45"/>
      <c r="AL54" s="40"/>
      <c r="AM54" s="40"/>
      <c r="AN54" s="40"/>
      <c r="AO54" s="40"/>
      <c r="AQ54" s="41"/>
      <c r="AR54" s="42"/>
      <c r="AS54" s="42"/>
      <c r="AT54" s="43"/>
      <c r="AU54" s="43"/>
      <c r="AV54" s="42"/>
      <c r="AW54" s="44"/>
    </row>
    <row r="55" spans="1:56" s="86" customFormat="1" ht="24.75" customHeight="1" thickTop="1" x14ac:dyDescent="0.2">
      <c r="A55" s="168"/>
      <c r="B55" s="159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9"/>
      <c r="T55" s="138"/>
      <c r="U55" s="140" t="str">
        <f>IFERROR(VLOOKUP(A55,'COSTING SHEET'!$AC$156:$AD$167,2,FALSE),"")</f>
        <v/>
      </c>
      <c r="V55" s="84" t="str">
        <f>IFERROR(SUM(B55*U55),"")</f>
        <v/>
      </c>
      <c r="W55" s="46" t="str">
        <f>V55</f>
        <v/>
      </c>
      <c r="X55" s="85"/>
      <c r="Y55" s="85"/>
      <c r="AC55" s="87"/>
      <c r="AD55" s="87"/>
      <c r="AE55" s="87"/>
      <c r="AF55" s="87"/>
      <c r="AG55" s="87"/>
      <c r="AH55" s="87"/>
      <c r="AI55" s="87"/>
      <c r="AJ55" s="87"/>
      <c r="AK55" s="88"/>
      <c r="AL55" s="87"/>
      <c r="AM55" s="87"/>
      <c r="AN55" s="87"/>
      <c r="AO55" s="87"/>
      <c r="AQ55" s="89"/>
      <c r="AR55" s="90"/>
      <c r="AS55" s="90"/>
      <c r="AT55" s="91"/>
      <c r="AU55" s="91"/>
      <c r="AV55" s="90"/>
      <c r="AW55" s="92"/>
    </row>
    <row r="56" spans="1:56" s="86" customFormat="1" ht="25.5" customHeight="1" thickBot="1" x14ac:dyDescent="0.25">
      <c r="A56" s="169"/>
      <c r="B56" s="159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2"/>
      <c r="T56" s="141"/>
      <c r="U56" s="140" t="str">
        <f>IFERROR(VLOOKUP(A56,'COSTING SHEET'!$AC$156:$AD$167,2,FALSE),"")</f>
        <v/>
      </c>
      <c r="V56" s="84" t="str">
        <f>IFERROR(SUM(B56*U56),"")</f>
        <v/>
      </c>
      <c r="W56" s="46" t="str">
        <f>V56</f>
        <v/>
      </c>
      <c r="X56" s="85"/>
      <c r="Y56" s="85"/>
      <c r="AC56" s="87"/>
      <c r="AD56" s="87"/>
      <c r="AE56" s="87"/>
      <c r="AF56" s="87"/>
      <c r="AG56" s="87"/>
      <c r="AH56" s="87"/>
      <c r="AI56" s="87"/>
      <c r="AJ56" s="87"/>
      <c r="AK56" s="88"/>
      <c r="AL56" s="87"/>
      <c r="AM56" s="87"/>
      <c r="AN56" s="87"/>
      <c r="AO56" s="87"/>
      <c r="AQ56" s="89"/>
      <c r="AR56" s="90"/>
      <c r="AS56" s="90"/>
      <c r="AT56" s="91"/>
      <c r="AU56" s="91"/>
      <c r="AV56" s="90"/>
      <c r="AW56" s="92"/>
    </row>
    <row r="57" spans="1:56" s="23" customFormat="1" ht="39" customHeight="1" thickBot="1" x14ac:dyDescent="0.3">
      <c r="A57" s="143"/>
      <c r="B57" s="206" t="s">
        <v>41</v>
      </c>
      <c r="C57" s="207"/>
      <c r="D57" s="208" t="s">
        <v>18</v>
      </c>
      <c r="E57" s="209"/>
      <c r="F57" s="209"/>
      <c r="G57" s="209"/>
      <c r="H57" s="209"/>
      <c r="I57" s="209"/>
      <c r="J57" s="209"/>
      <c r="K57" s="210"/>
      <c r="L57" s="182" t="s">
        <v>16</v>
      </c>
      <c r="M57" s="183"/>
      <c r="N57" s="183"/>
      <c r="O57" s="183"/>
      <c r="P57" s="183"/>
      <c r="Q57" s="144"/>
      <c r="R57" s="144"/>
      <c r="S57" s="6"/>
      <c r="T57" s="6"/>
      <c r="U57" s="145" t="s">
        <v>17</v>
      </c>
      <c r="V57" s="146">
        <f>SUM(V13:V56)</f>
        <v>0</v>
      </c>
      <c r="W57" s="146">
        <f>SUM(W13:W56)</f>
        <v>0</v>
      </c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12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X57" s="36"/>
      <c r="AY57" s="22"/>
      <c r="AZ57" s="34"/>
      <c r="BA57" s="18"/>
      <c r="BB57" s="18"/>
      <c r="BC57" s="34"/>
      <c r="BD57" s="35"/>
    </row>
    <row r="58" spans="1:56" s="23" customFormat="1" ht="34.5" customHeight="1" thickBot="1" x14ac:dyDescent="0.25">
      <c r="A58" s="147"/>
      <c r="B58" s="211"/>
      <c r="C58" s="212"/>
      <c r="D58" s="211"/>
      <c r="E58" s="213"/>
      <c r="F58" s="213"/>
      <c r="G58" s="213"/>
      <c r="H58" s="213"/>
      <c r="I58" s="213"/>
      <c r="J58" s="213"/>
      <c r="K58" s="212"/>
      <c r="L58" s="148" t="s">
        <v>42</v>
      </c>
      <c r="M58" s="149"/>
      <c r="N58" s="149"/>
      <c r="O58" s="213"/>
      <c r="P58" s="212"/>
      <c r="Q58" s="150"/>
      <c r="R58" s="151"/>
      <c r="S58" s="152"/>
      <c r="T58" s="152"/>
      <c r="U58" s="153"/>
      <c r="V58" s="154"/>
      <c r="W58" s="15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12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X58" s="36"/>
      <c r="AY58" s="22"/>
      <c r="AZ58" s="22"/>
      <c r="BA58" s="19"/>
      <c r="BB58" s="19"/>
      <c r="BC58" s="18"/>
      <c r="BD58" s="16"/>
    </row>
    <row r="59" spans="1:56" s="23" customFormat="1" x14ac:dyDescent="0.2">
      <c r="A59" s="48"/>
      <c r="B59" s="48"/>
      <c r="C59" s="48"/>
      <c r="D59" s="48"/>
      <c r="E59" s="54"/>
      <c r="F59" s="54"/>
      <c r="G59" s="48"/>
      <c r="H59" s="48"/>
      <c r="I59" s="37"/>
      <c r="J59" s="37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24"/>
      <c r="X59" s="49"/>
      <c r="Y59" s="49"/>
      <c r="Z59" s="49"/>
      <c r="AA59" s="49"/>
      <c r="AB59" s="49"/>
      <c r="AC59" s="50"/>
      <c r="AD59" s="50"/>
      <c r="AE59" s="50"/>
      <c r="AF59" s="27"/>
      <c r="AG59" s="27"/>
      <c r="AH59" s="27"/>
      <c r="AI59" s="27"/>
      <c r="AJ59" s="27"/>
      <c r="AK59" s="24"/>
      <c r="AL59" s="24"/>
      <c r="AM59" s="24"/>
      <c r="AN59" s="24"/>
      <c r="AO59" s="24"/>
      <c r="AQ59" s="36"/>
      <c r="AR59" s="22"/>
      <c r="AS59" s="15"/>
      <c r="AT59" s="19"/>
      <c r="AU59" s="19"/>
      <c r="AV59" s="18"/>
      <c r="AW59" s="16"/>
    </row>
    <row r="60" spans="1:56" x14ac:dyDescent="0.2">
      <c r="U60" s="48"/>
      <c r="V60" s="48"/>
      <c r="W60" s="24"/>
      <c r="X60" s="49"/>
      <c r="Y60" s="49"/>
      <c r="Z60" s="51"/>
      <c r="AA60" s="51"/>
      <c r="AB60" s="51"/>
      <c r="AC60" s="52"/>
      <c r="AD60" s="52"/>
      <c r="AE60" s="52"/>
      <c r="AQ60" s="13"/>
      <c r="AR60" s="17"/>
      <c r="AS60" s="15"/>
      <c r="AT60" s="19"/>
      <c r="AU60" s="19"/>
      <c r="AV60" s="18"/>
      <c r="AW60" s="16"/>
    </row>
    <row r="61" spans="1:56" ht="43.5" customHeight="1" x14ac:dyDescent="0.2">
      <c r="U61" s="3"/>
      <c r="V61" s="48"/>
      <c r="W61" s="24"/>
      <c r="X61" s="49"/>
      <c r="Y61" s="49"/>
      <c r="Z61" s="51"/>
      <c r="AA61" s="51"/>
      <c r="AB61" s="51"/>
      <c r="AC61" s="52"/>
      <c r="AD61" s="52"/>
      <c r="AE61" s="52"/>
      <c r="AQ61" s="13"/>
      <c r="AR61" s="17"/>
      <c r="AS61" s="15"/>
      <c r="AT61" s="19"/>
      <c r="AU61" s="19"/>
      <c r="AV61" s="18"/>
      <c r="AW61" s="16"/>
    </row>
    <row r="62" spans="1:56" x14ac:dyDescent="0.2">
      <c r="U62" s="48"/>
      <c r="V62" s="48"/>
      <c r="W62" s="24"/>
      <c r="X62" s="49"/>
      <c r="Y62" s="49"/>
      <c r="Z62" s="51"/>
      <c r="AA62" s="51"/>
      <c r="AB62" s="51"/>
      <c r="AC62" s="52"/>
      <c r="AD62" s="52"/>
      <c r="AE62" s="52"/>
      <c r="AQ62" s="13"/>
      <c r="AR62" s="17"/>
      <c r="AS62" s="15"/>
      <c r="AT62" s="19"/>
      <c r="AU62" s="19"/>
      <c r="AV62" s="18"/>
      <c r="AW62" s="16"/>
    </row>
    <row r="63" spans="1:56" x14ac:dyDescent="0.2">
      <c r="U63" s="48"/>
      <c r="V63" s="48"/>
      <c r="W63" s="24"/>
      <c r="X63" s="49"/>
      <c r="Y63" s="49"/>
      <c r="Z63" s="51"/>
      <c r="AA63" s="51"/>
      <c r="AB63" s="51"/>
      <c r="AC63" s="52"/>
      <c r="AD63" s="52"/>
      <c r="AE63" s="52"/>
      <c r="AQ63" s="13"/>
      <c r="AR63" s="17"/>
      <c r="AS63" s="15"/>
      <c r="AT63" s="19"/>
      <c r="AU63" s="19"/>
      <c r="AV63" s="18"/>
      <c r="AW63" s="16"/>
    </row>
    <row r="64" spans="1:56" x14ac:dyDescent="0.2">
      <c r="U64" s="48"/>
      <c r="V64" s="48"/>
      <c r="W64" s="24"/>
      <c r="X64" s="49"/>
      <c r="Y64" s="49"/>
      <c r="Z64" s="51"/>
      <c r="AA64" s="51"/>
      <c r="AB64" s="51"/>
      <c r="AC64" s="52"/>
      <c r="AD64" s="52"/>
      <c r="AE64" s="52"/>
      <c r="AQ64" s="13"/>
      <c r="AR64" s="17"/>
      <c r="AS64" s="15"/>
      <c r="AT64" s="19"/>
      <c r="AU64" s="19"/>
      <c r="AV64" s="18"/>
      <c r="AW64" s="16"/>
    </row>
    <row r="65" spans="21:49" x14ac:dyDescent="0.2">
      <c r="U65" s="48"/>
      <c r="V65" s="48"/>
      <c r="W65" s="24"/>
      <c r="X65" s="49"/>
      <c r="Y65" s="49"/>
      <c r="Z65" s="51"/>
      <c r="AA65" s="51"/>
      <c r="AB65" s="51"/>
      <c r="AC65" s="52"/>
      <c r="AD65" s="52"/>
      <c r="AE65" s="52"/>
      <c r="AQ65" s="13"/>
      <c r="AR65" s="17"/>
      <c r="AS65" s="15"/>
      <c r="AT65" s="19"/>
      <c r="AU65" s="19"/>
      <c r="AV65" s="18"/>
      <c r="AW65" s="16"/>
    </row>
    <row r="66" spans="21:49" x14ac:dyDescent="0.2">
      <c r="U66" s="48"/>
      <c r="V66" s="48"/>
      <c r="W66" s="24"/>
      <c r="X66" s="49"/>
      <c r="Y66" s="49"/>
      <c r="Z66" s="51"/>
      <c r="AA66" s="51"/>
      <c r="AB66" s="51"/>
      <c r="AC66" s="52"/>
      <c r="AD66" s="52"/>
      <c r="AE66" s="52"/>
      <c r="AQ66" s="13"/>
      <c r="AR66" s="17"/>
      <c r="AS66" s="15"/>
      <c r="AT66" s="19"/>
      <c r="AU66" s="19"/>
      <c r="AV66" s="18"/>
      <c r="AW66" s="16"/>
    </row>
    <row r="67" spans="21:49" x14ac:dyDescent="0.2">
      <c r="U67" s="48"/>
      <c r="V67" s="48"/>
      <c r="W67" s="24"/>
      <c r="X67" s="49"/>
      <c r="Y67" s="49"/>
      <c r="Z67" s="51"/>
      <c r="AA67" s="51"/>
      <c r="AB67" s="51"/>
      <c r="AC67" s="52"/>
      <c r="AD67" s="52"/>
      <c r="AE67" s="52"/>
      <c r="AQ67" s="7"/>
      <c r="AW67" s="3"/>
    </row>
    <row r="68" spans="21:49" ht="13.5" thickBot="1" x14ac:dyDescent="0.25">
      <c r="U68" s="48"/>
      <c r="V68" s="48"/>
      <c r="W68" s="24"/>
      <c r="X68" s="49"/>
      <c r="Y68" s="49"/>
      <c r="Z68" s="51"/>
      <c r="AA68" s="51"/>
      <c r="AB68" s="63"/>
      <c r="AC68" s="64"/>
      <c r="AD68" s="64"/>
      <c r="AE68" s="52"/>
      <c r="AQ68" s="7"/>
      <c r="AW68" s="3"/>
    </row>
    <row r="69" spans="21:49" x14ac:dyDescent="0.2">
      <c r="U69" s="48"/>
      <c r="V69" s="48"/>
      <c r="W69" s="24"/>
      <c r="X69" s="49"/>
      <c r="Y69" s="49"/>
      <c r="Z69" s="51"/>
      <c r="AA69" s="60"/>
      <c r="AB69" s="67"/>
      <c r="AC69" s="68" t="s">
        <v>40</v>
      </c>
      <c r="AD69" s="69"/>
      <c r="AE69" s="61"/>
      <c r="AQ69" s="7"/>
      <c r="AW69" s="3"/>
    </row>
    <row r="70" spans="21:49" x14ac:dyDescent="0.2">
      <c r="U70" s="48"/>
      <c r="V70" s="48"/>
      <c r="W70" s="24"/>
      <c r="X70" s="49"/>
      <c r="Y70" s="49"/>
      <c r="Z70" s="51"/>
      <c r="AA70" s="60"/>
      <c r="AB70" s="70" t="s">
        <v>5</v>
      </c>
      <c r="AC70" s="71" t="s">
        <v>61</v>
      </c>
      <c r="AD70" s="72">
        <v>0.77</v>
      </c>
      <c r="AE70" s="62"/>
    </row>
    <row r="71" spans="21:49" x14ac:dyDescent="0.2">
      <c r="U71" s="48"/>
      <c r="V71" s="48"/>
      <c r="W71" s="24"/>
      <c r="X71" s="49"/>
      <c r="Y71" s="49"/>
      <c r="Z71" s="51"/>
      <c r="AA71" s="60"/>
      <c r="AB71" s="70" t="s">
        <v>6</v>
      </c>
      <c r="AC71" s="71" t="s">
        <v>62</v>
      </c>
      <c r="AD71" s="72">
        <v>1.17</v>
      </c>
      <c r="AE71" s="62"/>
    </row>
    <row r="72" spans="21:49" x14ac:dyDescent="0.2">
      <c r="U72" s="48"/>
      <c r="V72" s="48"/>
      <c r="W72" s="24"/>
      <c r="X72" s="49"/>
      <c r="Y72" s="49"/>
      <c r="Z72" s="51"/>
      <c r="AA72" s="60"/>
      <c r="AB72" s="70" t="s">
        <v>13</v>
      </c>
      <c r="AC72" s="71" t="s">
        <v>63</v>
      </c>
      <c r="AD72" s="72">
        <v>1.97</v>
      </c>
      <c r="AE72" s="62"/>
      <c r="AQ72" s="7"/>
      <c r="AW72" s="3"/>
    </row>
    <row r="73" spans="21:49" x14ac:dyDescent="0.2">
      <c r="U73" s="48"/>
      <c r="V73" s="48"/>
      <c r="W73" s="24"/>
      <c r="X73" s="49"/>
      <c r="Y73" s="49"/>
      <c r="Z73" s="51"/>
      <c r="AA73" s="60"/>
      <c r="AB73" s="70" t="s">
        <v>9</v>
      </c>
      <c r="AC73" s="71" t="s">
        <v>64</v>
      </c>
      <c r="AD73" s="72">
        <v>5.73</v>
      </c>
      <c r="AE73" s="62"/>
      <c r="AQ73" s="7"/>
      <c r="AW73" s="3"/>
    </row>
    <row r="74" spans="21:49" x14ac:dyDescent="0.2">
      <c r="U74" s="48"/>
      <c r="V74" s="48"/>
      <c r="W74" s="24"/>
      <c r="X74" s="49"/>
      <c r="Y74" s="49"/>
      <c r="Z74" s="51"/>
      <c r="AA74" s="60"/>
      <c r="AB74" s="70" t="s">
        <v>7</v>
      </c>
      <c r="AC74" s="71" t="s">
        <v>105</v>
      </c>
      <c r="AD74" s="72"/>
      <c r="AE74" s="62"/>
    </row>
    <row r="75" spans="21:49" x14ac:dyDescent="0.2">
      <c r="U75" s="48"/>
      <c r="V75" s="48"/>
      <c r="W75" s="24"/>
      <c r="X75" s="49"/>
      <c r="Y75" s="49"/>
      <c r="Z75" s="51"/>
      <c r="AA75" s="60"/>
      <c r="AB75" s="70" t="s">
        <v>8</v>
      </c>
      <c r="AC75" s="71" t="s">
        <v>105</v>
      </c>
      <c r="AD75" s="72"/>
      <c r="AE75" s="61"/>
    </row>
    <row r="76" spans="21:49" x14ac:dyDescent="0.2">
      <c r="U76" s="48"/>
      <c r="V76" s="48"/>
      <c r="W76" s="24"/>
      <c r="X76" s="49"/>
      <c r="Y76" s="49"/>
      <c r="Z76" s="51"/>
      <c r="AA76" s="60"/>
      <c r="AB76" s="70" t="s">
        <v>14</v>
      </c>
      <c r="AC76" s="58" t="s">
        <v>27</v>
      </c>
      <c r="AD76" s="73">
        <v>2.81</v>
      </c>
      <c r="AE76" s="61"/>
    </row>
    <row r="77" spans="21:49" x14ac:dyDescent="0.2">
      <c r="U77" s="48"/>
      <c r="V77" s="48"/>
      <c r="W77" s="24"/>
      <c r="X77" s="49"/>
      <c r="Y77" s="49"/>
      <c r="Z77" s="51"/>
      <c r="AA77" s="60"/>
      <c r="AB77" s="70"/>
      <c r="AC77" s="58" t="s">
        <v>26</v>
      </c>
      <c r="AD77" s="73">
        <v>3.77</v>
      </c>
      <c r="AE77" s="61"/>
    </row>
    <row r="78" spans="21:49" x14ac:dyDescent="0.2">
      <c r="U78" s="48"/>
      <c r="V78" s="48"/>
      <c r="W78" s="24"/>
      <c r="X78" s="49"/>
      <c r="Y78" s="49"/>
      <c r="Z78" s="51"/>
      <c r="AA78" s="60"/>
      <c r="AB78" s="70"/>
      <c r="AC78" s="58" t="s">
        <v>28</v>
      </c>
      <c r="AD78" s="73">
        <v>2.3199999999999998</v>
      </c>
      <c r="AE78" s="61"/>
    </row>
    <row r="79" spans="21:49" x14ac:dyDescent="0.2">
      <c r="U79" s="48"/>
      <c r="V79" s="48"/>
      <c r="W79" s="24"/>
      <c r="X79" s="49"/>
      <c r="Y79" s="49"/>
      <c r="Z79" s="51"/>
      <c r="AA79" s="60"/>
      <c r="AB79" s="70"/>
      <c r="AC79" s="58" t="s">
        <v>29</v>
      </c>
      <c r="AD79" s="73">
        <v>2.25</v>
      </c>
      <c r="AE79" s="61"/>
    </row>
    <row r="80" spans="21:49" x14ac:dyDescent="0.2">
      <c r="U80" s="48"/>
      <c r="V80" s="48"/>
      <c r="W80" s="24"/>
      <c r="X80" s="49"/>
      <c r="Y80" s="49"/>
      <c r="Z80" s="51"/>
      <c r="AA80" s="60"/>
      <c r="AB80" s="70"/>
      <c r="AC80" s="58" t="s">
        <v>30</v>
      </c>
      <c r="AD80" s="73">
        <v>3.34</v>
      </c>
      <c r="AE80" s="61"/>
    </row>
    <row r="81" spans="21:31" x14ac:dyDescent="0.2">
      <c r="U81" s="48"/>
      <c r="V81" s="48"/>
      <c r="W81" s="24"/>
      <c r="X81" s="49"/>
      <c r="Y81" s="49"/>
      <c r="Z81" s="51"/>
      <c r="AA81" s="60"/>
      <c r="AB81" s="70"/>
      <c r="AC81" s="57" t="s">
        <v>123</v>
      </c>
      <c r="AD81" s="74">
        <v>17.11</v>
      </c>
      <c r="AE81" s="61"/>
    </row>
    <row r="82" spans="21:31" x14ac:dyDescent="0.2">
      <c r="U82" s="48"/>
      <c r="V82" s="48"/>
      <c r="W82" s="24"/>
      <c r="X82" s="49"/>
      <c r="Y82" s="49"/>
      <c r="Z82" s="51"/>
      <c r="AA82" s="60"/>
      <c r="AB82" s="70"/>
      <c r="AC82" s="57" t="s">
        <v>124</v>
      </c>
      <c r="AD82" s="74">
        <v>34.22</v>
      </c>
      <c r="AE82" s="61"/>
    </row>
    <row r="83" spans="21:31" x14ac:dyDescent="0.2">
      <c r="U83" s="48"/>
      <c r="V83" s="48"/>
      <c r="W83" s="24"/>
      <c r="X83" s="49"/>
      <c r="Y83" s="49"/>
      <c r="Z83" s="51"/>
      <c r="AA83" s="60"/>
      <c r="AB83" s="70"/>
      <c r="AC83" s="57" t="s">
        <v>43</v>
      </c>
      <c r="AD83" s="74">
        <v>4.7699999999999996</v>
      </c>
      <c r="AE83" s="61"/>
    </row>
    <row r="84" spans="21:31" x14ac:dyDescent="0.2">
      <c r="U84" s="48"/>
      <c r="V84" s="48"/>
      <c r="W84" s="24"/>
      <c r="X84" s="49"/>
      <c r="Y84" s="49"/>
      <c r="Z84" s="51"/>
      <c r="AA84" s="60"/>
      <c r="AB84" s="70"/>
      <c r="AC84" s="57" t="s">
        <v>44</v>
      </c>
      <c r="AD84" s="74">
        <v>3.77</v>
      </c>
      <c r="AE84" s="61"/>
    </row>
    <row r="85" spans="21:31" x14ac:dyDescent="0.2">
      <c r="U85" s="48"/>
      <c r="V85" s="48"/>
      <c r="W85" s="24"/>
      <c r="X85" s="49"/>
      <c r="Y85" s="49"/>
      <c r="Z85" s="51"/>
      <c r="AA85" s="60"/>
      <c r="AB85" s="70"/>
      <c r="AC85" s="57" t="s">
        <v>45</v>
      </c>
      <c r="AD85" s="74">
        <v>5.22</v>
      </c>
      <c r="AE85" s="61"/>
    </row>
    <row r="86" spans="21:31" x14ac:dyDescent="0.2">
      <c r="U86" s="48"/>
      <c r="V86" s="48"/>
      <c r="W86" s="24"/>
      <c r="X86" s="49"/>
      <c r="Y86" s="49"/>
      <c r="Z86" s="51"/>
      <c r="AA86" s="60"/>
      <c r="AB86" s="70"/>
      <c r="AC86" s="57" t="s">
        <v>46</v>
      </c>
      <c r="AD86" s="74">
        <v>0.9</v>
      </c>
      <c r="AE86" s="61"/>
    </row>
    <row r="87" spans="21:31" x14ac:dyDescent="0.2">
      <c r="U87" s="48"/>
      <c r="V87" s="48"/>
      <c r="W87" s="24"/>
      <c r="X87" s="49"/>
      <c r="Y87" s="49"/>
      <c r="Z87" s="51"/>
      <c r="AA87" s="60"/>
      <c r="AB87" s="70"/>
      <c r="AC87" s="56" t="s">
        <v>105</v>
      </c>
      <c r="AD87" s="75"/>
      <c r="AE87" s="61"/>
    </row>
    <row r="88" spans="21:31" x14ac:dyDescent="0.2">
      <c r="U88" s="48"/>
      <c r="V88" s="48"/>
      <c r="W88" s="24"/>
      <c r="X88" s="49"/>
      <c r="Y88" s="49"/>
      <c r="Z88" s="51"/>
      <c r="AA88" s="60"/>
      <c r="AB88" s="70"/>
      <c r="AC88" s="56" t="s">
        <v>53</v>
      </c>
      <c r="AD88" s="75">
        <v>6.34</v>
      </c>
      <c r="AE88" s="61"/>
    </row>
    <row r="89" spans="21:31" x14ac:dyDescent="0.2">
      <c r="U89" s="48"/>
      <c r="V89" s="48"/>
      <c r="W89" s="24"/>
      <c r="X89" s="49"/>
      <c r="Y89" s="49"/>
      <c r="Z89" s="51"/>
      <c r="AA89" s="60"/>
      <c r="AB89" s="70"/>
      <c r="AC89" s="56" t="s">
        <v>47</v>
      </c>
      <c r="AD89" s="75">
        <v>12.51</v>
      </c>
      <c r="AE89" s="61"/>
    </row>
    <row r="90" spans="21:31" x14ac:dyDescent="0.2">
      <c r="U90" s="48"/>
      <c r="V90" s="48"/>
      <c r="W90" s="24"/>
      <c r="X90" s="49"/>
      <c r="Y90" s="49"/>
      <c r="Z90" s="51"/>
      <c r="AA90" s="60"/>
      <c r="AB90" s="70"/>
      <c r="AC90" s="56" t="s">
        <v>48</v>
      </c>
      <c r="AD90" s="75">
        <v>25.38</v>
      </c>
      <c r="AE90" s="61"/>
    </row>
    <row r="91" spans="21:31" x14ac:dyDescent="0.2">
      <c r="U91" s="48"/>
      <c r="V91" s="48"/>
      <c r="W91" s="24"/>
      <c r="X91" s="49"/>
      <c r="Y91" s="49"/>
      <c r="Z91" s="51"/>
      <c r="AA91" s="60"/>
      <c r="AB91" s="70"/>
      <c r="AC91" s="56" t="s">
        <v>49</v>
      </c>
      <c r="AD91" s="75">
        <v>8.6999999999999993</v>
      </c>
      <c r="AE91" s="61"/>
    </row>
    <row r="92" spans="21:31" x14ac:dyDescent="0.2">
      <c r="U92" s="48"/>
      <c r="V92" s="48"/>
      <c r="W92" s="24"/>
      <c r="X92" s="49"/>
      <c r="Y92" s="49"/>
      <c r="Z92" s="51"/>
      <c r="AA92" s="60"/>
      <c r="AB92" s="70"/>
      <c r="AC92" s="56" t="s">
        <v>50</v>
      </c>
      <c r="AD92" s="75">
        <v>17.399999999999999</v>
      </c>
      <c r="AE92" s="61"/>
    </row>
    <row r="93" spans="21:31" x14ac:dyDescent="0.2">
      <c r="U93" s="48"/>
      <c r="V93" s="48"/>
      <c r="W93" s="24"/>
      <c r="X93" s="49"/>
      <c r="Y93" s="49"/>
      <c r="Z93" s="51"/>
      <c r="AA93" s="60"/>
      <c r="AB93" s="70"/>
      <c r="AC93" s="56" t="s">
        <v>117</v>
      </c>
      <c r="AD93" s="75">
        <v>34.799999999999997</v>
      </c>
      <c r="AE93" s="61"/>
    </row>
    <row r="94" spans="21:31" x14ac:dyDescent="0.2">
      <c r="U94" s="48"/>
      <c r="V94" s="48"/>
      <c r="W94" s="24"/>
      <c r="X94" s="49"/>
      <c r="Y94" s="49"/>
      <c r="Z94" s="51"/>
      <c r="AA94" s="60"/>
      <c r="AB94" s="70"/>
      <c r="AC94" s="56" t="s">
        <v>51</v>
      </c>
      <c r="AD94" s="75">
        <v>6.89</v>
      </c>
      <c r="AE94" s="61"/>
    </row>
    <row r="95" spans="21:31" x14ac:dyDescent="0.2">
      <c r="U95" s="48"/>
      <c r="V95" s="48"/>
      <c r="W95" s="24"/>
      <c r="X95" s="49"/>
      <c r="Y95" s="49"/>
      <c r="Z95" s="51"/>
      <c r="AA95" s="60"/>
      <c r="AB95" s="155"/>
      <c r="AC95" s="56" t="s">
        <v>52</v>
      </c>
      <c r="AD95" s="75">
        <v>13.6</v>
      </c>
      <c r="AE95" s="61"/>
    </row>
    <row r="96" spans="21:31" x14ac:dyDescent="0.2">
      <c r="U96" s="48"/>
      <c r="V96" s="48"/>
      <c r="W96" s="24"/>
      <c r="X96" s="49"/>
      <c r="Y96" s="49"/>
      <c r="Z96" s="51"/>
      <c r="AA96" s="60"/>
      <c r="AB96" s="155"/>
      <c r="AC96" s="51" t="s">
        <v>105</v>
      </c>
      <c r="AD96" s="76"/>
      <c r="AE96" s="61"/>
    </row>
    <row r="97" spans="21:31" x14ac:dyDescent="0.2">
      <c r="U97" s="48"/>
      <c r="V97" s="48"/>
      <c r="W97" s="24"/>
      <c r="X97" s="49"/>
      <c r="Y97" s="49"/>
      <c r="Z97" s="51"/>
      <c r="AA97" s="60"/>
      <c r="AB97" s="155"/>
      <c r="AC97" s="51" t="s">
        <v>105</v>
      </c>
      <c r="AD97" s="77"/>
      <c r="AE97" s="61"/>
    </row>
    <row r="98" spans="21:31" x14ac:dyDescent="0.2">
      <c r="U98" s="48"/>
      <c r="V98" s="48"/>
      <c r="W98" s="24"/>
      <c r="X98" s="49"/>
      <c r="Y98" s="49"/>
      <c r="Z98" s="51"/>
      <c r="AA98" s="60"/>
      <c r="AB98" s="155"/>
      <c r="AC98" s="51" t="s">
        <v>105</v>
      </c>
      <c r="AD98" s="77"/>
      <c r="AE98" s="61"/>
    </row>
    <row r="99" spans="21:31" x14ac:dyDescent="0.2">
      <c r="U99" s="54"/>
      <c r="V99" s="54"/>
      <c r="W99" s="24"/>
      <c r="X99" s="49"/>
      <c r="Y99" s="49"/>
      <c r="Z99" s="51"/>
      <c r="AA99" s="60"/>
      <c r="AB99" s="155"/>
      <c r="AC99" s="51" t="s">
        <v>105</v>
      </c>
      <c r="AD99" s="77"/>
      <c r="AE99" s="61"/>
    </row>
    <row r="100" spans="21:31" x14ac:dyDescent="0.2">
      <c r="U100" s="54"/>
      <c r="V100" s="54"/>
      <c r="W100" s="24"/>
      <c r="X100" s="49"/>
      <c r="Y100" s="49"/>
      <c r="Z100" s="51"/>
      <c r="AA100" s="60"/>
      <c r="AB100" s="155"/>
      <c r="AC100" s="51" t="s">
        <v>105</v>
      </c>
      <c r="AD100" s="77"/>
      <c r="AE100" s="61"/>
    </row>
    <row r="101" spans="21:31" x14ac:dyDescent="0.2">
      <c r="U101" s="54"/>
      <c r="V101" s="54"/>
      <c r="W101" s="24"/>
      <c r="X101" s="49"/>
      <c r="Y101" s="49"/>
      <c r="Z101" s="51"/>
      <c r="AA101" s="60"/>
      <c r="AB101" s="155"/>
      <c r="AC101" s="51" t="s">
        <v>105</v>
      </c>
      <c r="AD101" s="77"/>
      <c r="AE101" s="61"/>
    </row>
    <row r="102" spans="21:31" x14ac:dyDescent="0.2">
      <c r="U102" s="54"/>
      <c r="V102" s="54"/>
      <c r="W102" s="24"/>
      <c r="X102" s="49"/>
      <c r="Y102" s="49"/>
      <c r="Z102" s="51"/>
      <c r="AA102" s="60"/>
      <c r="AB102" s="155"/>
      <c r="AC102" s="51" t="s">
        <v>105</v>
      </c>
      <c r="AD102" s="77"/>
      <c r="AE102" s="61"/>
    </row>
    <row r="103" spans="21:31" x14ac:dyDescent="0.2">
      <c r="U103" s="48"/>
      <c r="V103" s="48"/>
      <c r="W103" s="24"/>
      <c r="X103" s="49"/>
      <c r="Y103" s="49"/>
      <c r="Z103" s="51"/>
      <c r="AA103" s="60"/>
      <c r="AB103" s="70"/>
      <c r="AC103" s="51" t="s">
        <v>105</v>
      </c>
      <c r="AD103" s="77"/>
      <c r="AE103" s="61"/>
    </row>
    <row r="104" spans="21:31" x14ac:dyDescent="0.2">
      <c r="U104" s="48"/>
      <c r="V104" s="48"/>
      <c r="W104" s="24"/>
      <c r="X104" s="49"/>
      <c r="Y104" s="49"/>
      <c r="Z104" s="51"/>
      <c r="AA104" s="60"/>
      <c r="AB104" s="70" t="s">
        <v>5</v>
      </c>
      <c r="AC104" s="53" t="s">
        <v>65</v>
      </c>
      <c r="AD104" s="77"/>
      <c r="AE104" s="61"/>
    </row>
    <row r="105" spans="21:31" x14ac:dyDescent="0.2">
      <c r="U105" s="48"/>
      <c r="V105" s="48"/>
      <c r="W105" s="24"/>
      <c r="X105" s="49"/>
      <c r="Y105" s="49"/>
      <c r="Z105" s="51"/>
      <c r="AA105" s="60"/>
      <c r="AB105" s="70" t="s">
        <v>6</v>
      </c>
      <c r="AC105" s="52" t="s">
        <v>54</v>
      </c>
      <c r="AD105" s="78">
        <v>0.17</v>
      </c>
      <c r="AE105" s="61"/>
    </row>
    <row r="106" spans="21:31" x14ac:dyDescent="0.2">
      <c r="U106" s="48"/>
      <c r="V106" s="48"/>
      <c r="W106" s="24"/>
      <c r="X106" s="49"/>
      <c r="Y106" s="49"/>
      <c r="Z106" s="51"/>
      <c r="AA106" s="60"/>
      <c r="AB106" s="70" t="s">
        <v>13</v>
      </c>
      <c r="AC106" s="52" t="s">
        <v>55</v>
      </c>
      <c r="AD106" s="78">
        <v>0.36</v>
      </c>
      <c r="AE106" s="61"/>
    </row>
    <row r="107" spans="21:31" x14ac:dyDescent="0.2">
      <c r="U107" s="48"/>
      <c r="V107" s="48"/>
      <c r="W107" s="24"/>
      <c r="X107" s="49"/>
      <c r="Y107" s="49"/>
      <c r="Z107" s="51"/>
      <c r="AA107" s="60"/>
      <c r="AB107" s="70" t="s">
        <v>9</v>
      </c>
      <c r="AC107" s="52" t="s">
        <v>56</v>
      </c>
      <c r="AD107" s="78">
        <v>0.28000000000000003</v>
      </c>
      <c r="AE107" s="61"/>
    </row>
    <row r="108" spans="21:31" x14ac:dyDescent="0.2">
      <c r="U108" s="48"/>
      <c r="V108" s="48"/>
      <c r="W108" s="24"/>
      <c r="X108" s="49"/>
      <c r="Y108" s="49"/>
      <c r="Z108" s="51"/>
      <c r="AA108" s="60"/>
      <c r="AB108" s="70" t="s">
        <v>7</v>
      </c>
      <c r="AC108" s="52" t="s">
        <v>58</v>
      </c>
      <c r="AD108" s="78">
        <v>0.46</v>
      </c>
      <c r="AE108" s="61"/>
    </row>
    <row r="109" spans="21:31" x14ac:dyDescent="0.2">
      <c r="U109" s="48"/>
      <c r="V109" s="48"/>
      <c r="W109" s="24"/>
      <c r="X109" s="49"/>
      <c r="Y109" s="49"/>
      <c r="Z109" s="51"/>
      <c r="AA109" s="60"/>
      <c r="AB109" s="70" t="s">
        <v>8</v>
      </c>
      <c r="AC109" s="52" t="s">
        <v>57</v>
      </c>
      <c r="AD109" s="78">
        <v>5.08</v>
      </c>
      <c r="AE109" s="61"/>
    </row>
    <row r="110" spans="21:31" x14ac:dyDescent="0.2">
      <c r="U110" s="48"/>
      <c r="V110" s="48"/>
      <c r="W110" s="24"/>
      <c r="X110" s="49"/>
      <c r="Y110" s="49"/>
      <c r="Z110" s="51"/>
      <c r="AA110" s="60"/>
      <c r="AB110" s="70" t="s">
        <v>14</v>
      </c>
      <c r="AC110" s="52" t="s">
        <v>59</v>
      </c>
      <c r="AD110" s="78">
        <v>0.15</v>
      </c>
      <c r="AE110" s="61"/>
    </row>
    <row r="111" spans="21:31" x14ac:dyDescent="0.2">
      <c r="U111" s="48"/>
      <c r="V111" s="48"/>
      <c r="W111" s="24"/>
      <c r="X111" s="49"/>
      <c r="Y111" s="49"/>
      <c r="Z111" s="51"/>
      <c r="AA111" s="60"/>
      <c r="AB111" s="70"/>
      <c r="AC111" s="52" t="s">
        <v>105</v>
      </c>
      <c r="AD111" s="78"/>
      <c r="AE111" s="61"/>
    </row>
    <row r="112" spans="21:31" x14ac:dyDescent="0.2">
      <c r="U112" s="48"/>
      <c r="V112" s="48"/>
      <c r="W112" s="24"/>
      <c r="X112" s="49"/>
      <c r="Y112" s="49"/>
      <c r="Z112" s="51"/>
      <c r="AA112" s="60"/>
      <c r="AB112" s="70"/>
      <c r="AC112" s="52" t="s">
        <v>60</v>
      </c>
      <c r="AD112" s="78">
        <v>0.46</v>
      </c>
      <c r="AE112" s="61"/>
    </row>
    <row r="113" spans="21:31" x14ac:dyDescent="0.2">
      <c r="U113" s="48"/>
      <c r="V113" s="48"/>
      <c r="W113" s="24"/>
      <c r="X113" s="49"/>
      <c r="Y113" s="49"/>
      <c r="Z113" s="51"/>
      <c r="AA113" s="60"/>
      <c r="AB113" s="70"/>
      <c r="AC113" s="52" t="s">
        <v>66</v>
      </c>
      <c r="AD113" s="78">
        <v>8.34</v>
      </c>
      <c r="AE113" s="61"/>
    </row>
    <row r="114" spans="21:31" x14ac:dyDescent="0.2">
      <c r="U114" s="48"/>
      <c r="V114" s="48"/>
      <c r="W114" s="24"/>
      <c r="X114" s="49"/>
      <c r="Y114" s="49"/>
      <c r="Z114" s="51"/>
      <c r="AA114" s="60"/>
      <c r="AB114" s="70"/>
      <c r="AC114" s="52" t="s">
        <v>67</v>
      </c>
      <c r="AD114" s="78">
        <v>2.3199999999999998</v>
      </c>
      <c r="AE114" s="61"/>
    </row>
    <row r="115" spans="21:31" x14ac:dyDescent="0.2">
      <c r="U115" s="48"/>
      <c r="V115" s="48"/>
      <c r="W115" s="24"/>
      <c r="X115" s="49"/>
      <c r="Y115" s="49"/>
      <c r="Z115" s="51"/>
      <c r="AA115" s="60"/>
      <c r="AB115" s="70"/>
      <c r="AC115" s="52" t="s">
        <v>68</v>
      </c>
      <c r="AD115" s="78">
        <v>0.3</v>
      </c>
      <c r="AE115" s="61"/>
    </row>
    <row r="116" spans="21:31" x14ac:dyDescent="0.2">
      <c r="U116" s="48"/>
      <c r="V116" s="48"/>
      <c r="W116" s="24"/>
      <c r="X116" s="49"/>
      <c r="Y116" s="49"/>
      <c r="Z116" s="51"/>
      <c r="AA116" s="60"/>
      <c r="AB116" s="70"/>
      <c r="AC116" s="52" t="s">
        <v>69</v>
      </c>
      <c r="AD116" s="78">
        <v>0.94</v>
      </c>
      <c r="AE116" s="61"/>
    </row>
    <row r="117" spans="21:31" x14ac:dyDescent="0.2">
      <c r="U117" s="48"/>
      <c r="V117" s="48"/>
      <c r="W117" s="24"/>
      <c r="X117" s="49"/>
      <c r="Y117" s="49"/>
      <c r="Z117" s="51"/>
      <c r="AA117" s="60"/>
      <c r="AB117" s="70"/>
      <c r="AC117" s="52" t="s">
        <v>70</v>
      </c>
      <c r="AD117" s="78">
        <v>2.39</v>
      </c>
      <c r="AE117" s="61"/>
    </row>
    <row r="118" spans="21:31" x14ac:dyDescent="0.2">
      <c r="U118" s="48"/>
      <c r="V118" s="48"/>
      <c r="W118" s="24"/>
      <c r="X118" s="49"/>
      <c r="Y118" s="49"/>
      <c r="Z118" s="51"/>
      <c r="AA118" s="60"/>
      <c r="AB118" s="70"/>
      <c r="AC118" s="55" t="s">
        <v>71</v>
      </c>
      <c r="AD118" s="79">
        <v>0.52</v>
      </c>
      <c r="AE118" s="61"/>
    </row>
    <row r="119" spans="21:31" x14ac:dyDescent="0.2">
      <c r="U119" s="48"/>
      <c r="V119" s="48"/>
      <c r="W119" s="24"/>
      <c r="X119" s="49"/>
      <c r="Y119" s="49"/>
      <c r="Z119" s="51"/>
      <c r="AA119" s="60"/>
      <c r="AB119" s="70"/>
      <c r="AC119" s="55" t="s">
        <v>72</v>
      </c>
      <c r="AD119" s="79">
        <v>0.65</v>
      </c>
      <c r="AE119" s="61"/>
    </row>
    <row r="120" spans="21:31" x14ac:dyDescent="0.2">
      <c r="U120" s="48"/>
      <c r="V120" s="48"/>
      <c r="W120" s="24"/>
      <c r="X120" s="49"/>
      <c r="Y120" s="49"/>
      <c r="Z120" s="51"/>
      <c r="AA120" s="60"/>
      <c r="AB120" s="70"/>
      <c r="AC120" s="55" t="s">
        <v>73</v>
      </c>
      <c r="AD120" s="79">
        <v>0.78</v>
      </c>
      <c r="AE120" s="61"/>
    </row>
    <row r="121" spans="21:31" x14ac:dyDescent="0.2">
      <c r="U121" s="48"/>
      <c r="V121" s="48"/>
      <c r="W121" s="24"/>
      <c r="X121" s="49"/>
      <c r="Y121" s="49"/>
      <c r="Z121" s="51"/>
      <c r="AA121" s="60"/>
      <c r="AB121" s="70"/>
      <c r="AC121" s="55" t="s">
        <v>74</v>
      </c>
      <c r="AD121" s="79">
        <v>0.91</v>
      </c>
      <c r="AE121" s="61"/>
    </row>
    <row r="122" spans="21:31" x14ac:dyDescent="0.2">
      <c r="U122" s="48"/>
      <c r="V122" s="48"/>
      <c r="W122" s="24"/>
      <c r="X122" s="49"/>
      <c r="Y122" s="49"/>
      <c r="Z122" s="51"/>
      <c r="AA122" s="60"/>
      <c r="AB122" s="70"/>
      <c r="AC122" s="55" t="s">
        <v>75</v>
      </c>
      <c r="AD122" s="79">
        <v>1.04</v>
      </c>
      <c r="AE122" s="61"/>
    </row>
    <row r="123" spans="21:31" x14ac:dyDescent="0.2">
      <c r="U123" s="48"/>
      <c r="V123" s="48"/>
      <c r="W123" s="24"/>
      <c r="X123" s="49"/>
      <c r="Y123" s="49"/>
      <c r="Z123" s="51"/>
      <c r="AA123" s="60"/>
      <c r="AB123" s="70"/>
      <c r="AC123" s="55" t="s">
        <v>76</v>
      </c>
      <c r="AD123" s="79">
        <v>1.1599999999999999</v>
      </c>
      <c r="AE123" s="61"/>
    </row>
    <row r="124" spans="21:31" x14ac:dyDescent="0.2">
      <c r="U124" s="48"/>
      <c r="V124" s="48"/>
      <c r="W124" s="24"/>
      <c r="X124" s="49"/>
      <c r="Y124" s="49"/>
      <c r="Z124" s="51"/>
      <c r="AA124" s="60"/>
      <c r="AB124" s="70"/>
      <c r="AC124" s="56" t="s">
        <v>77</v>
      </c>
      <c r="AD124" s="75">
        <v>0.56999999999999995</v>
      </c>
      <c r="AE124" s="61"/>
    </row>
    <row r="125" spans="21:31" x14ac:dyDescent="0.2">
      <c r="U125" s="48"/>
      <c r="V125" s="48"/>
      <c r="W125" s="24"/>
      <c r="X125" s="49"/>
      <c r="Y125" s="49"/>
      <c r="Z125" s="51"/>
      <c r="AA125" s="60"/>
      <c r="AB125" s="70"/>
      <c r="AC125" s="56" t="s">
        <v>78</v>
      </c>
      <c r="AD125" s="75">
        <v>0.73</v>
      </c>
      <c r="AE125" s="61"/>
    </row>
    <row r="126" spans="21:31" x14ac:dyDescent="0.2">
      <c r="U126" s="48"/>
      <c r="V126" s="48"/>
      <c r="W126" s="24"/>
      <c r="X126" s="49"/>
      <c r="Y126" s="49"/>
      <c r="Z126" s="51"/>
      <c r="AA126" s="60"/>
      <c r="AB126" s="70"/>
      <c r="AC126" s="56" t="s">
        <v>79</v>
      </c>
      <c r="AD126" s="75">
        <v>0.86</v>
      </c>
      <c r="AE126" s="61"/>
    </row>
    <row r="127" spans="21:31" x14ac:dyDescent="0.2">
      <c r="U127" s="48"/>
      <c r="V127" s="48"/>
      <c r="W127" s="24"/>
      <c r="X127" s="49"/>
      <c r="Y127" s="49"/>
      <c r="Z127" s="51"/>
      <c r="AA127" s="60"/>
      <c r="AB127" s="70"/>
      <c r="AC127" s="56" t="s">
        <v>80</v>
      </c>
      <c r="AD127" s="75">
        <v>1</v>
      </c>
      <c r="AE127" s="61"/>
    </row>
    <row r="128" spans="21:31" x14ac:dyDescent="0.2">
      <c r="U128" s="48"/>
      <c r="V128" s="48"/>
      <c r="W128" s="24"/>
      <c r="X128" s="49"/>
      <c r="Y128" s="49"/>
      <c r="Z128" s="51"/>
      <c r="AA128" s="60"/>
      <c r="AB128" s="70"/>
      <c r="AC128" s="56" t="s">
        <v>81</v>
      </c>
      <c r="AD128" s="75">
        <v>1.1299999999999999</v>
      </c>
      <c r="AE128" s="61"/>
    </row>
    <row r="129" spans="21:31" x14ac:dyDescent="0.2">
      <c r="U129" s="48"/>
      <c r="V129" s="48"/>
      <c r="W129" s="24"/>
      <c r="X129" s="49"/>
      <c r="Y129" s="49"/>
      <c r="Z129" s="51"/>
      <c r="AA129" s="60"/>
      <c r="AB129" s="70"/>
      <c r="AC129" s="56" t="s">
        <v>82</v>
      </c>
      <c r="AD129" s="75">
        <v>1.31</v>
      </c>
      <c r="AE129" s="61"/>
    </row>
    <row r="130" spans="21:31" x14ac:dyDescent="0.2">
      <c r="U130" s="48"/>
      <c r="V130" s="48"/>
      <c r="W130" s="24"/>
      <c r="X130" s="49"/>
      <c r="Y130" s="49"/>
      <c r="Z130" s="51"/>
      <c r="AA130" s="60"/>
      <c r="AB130" s="70"/>
      <c r="AC130" s="56" t="s">
        <v>87</v>
      </c>
      <c r="AD130" s="80">
        <v>1.42</v>
      </c>
      <c r="AE130" s="61"/>
    </row>
    <row r="131" spans="21:31" x14ac:dyDescent="0.2">
      <c r="U131" s="48"/>
      <c r="V131" s="48"/>
      <c r="W131" s="24"/>
      <c r="X131" s="49"/>
      <c r="Y131" s="49"/>
      <c r="Z131" s="51"/>
      <c r="AA131" s="60"/>
      <c r="AB131" s="70"/>
      <c r="AC131" s="58" t="s">
        <v>88</v>
      </c>
      <c r="AD131" s="73">
        <v>1.65</v>
      </c>
      <c r="AE131" s="61"/>
    </row>
    <row r="132" spans="21:31" x14ac:dyDescent="0.2">
      <c r="U132" s="48"/>
      <c r="V132" s="48"/>
      <c r="W132" s="24"/>
      <c r="X132" s="49"/>
      <c r="Y132" s="49"/>
      <c r="Z132" s="51"/>
      <c r="AA132" s="60"/>
      <c r="AB132" s="70"/>
      <c r="AC132" s="58" t="s">
        <v>89</v>
      </c>
      <c r="AD132" s="73">
        <v>1.89</v>
      </c>
      <c r="AE132" s="61"/>
    </row>
    <row r="133" spans="21:31" x14ac:dyDescent="0.2">
      <c r="U133" s="48"/>
      <c r="V133" s="48"/>
      <c r="W133" s="24"/>
      <c r="X133" s="49"/>
      <c r="Y133" s="49"/>
      <c r="Z133" s="51"/>
      <c r="AA133" s="60"/>
      <c r="AB133" s="70"/>
      <c r="AC133" s="59" t="s">
        <v>83</v>
      </c>
      <c r="AD133" s="81">
        <v>0.59</v>
      </c>
      <c r="AE133" s="61"/>
    </row>
    <row r="134" spans="21:31" x14ac:dyDescent="0.2">
      <c r="U134" s="48"/>
      <c r="V134" s="48"/>
      <c r="W134" s="24"/>
      <c r="X134" s="49"/>
      <c r="Y134" s="49"/>
      <c r="Z134" s="51"/>
      <c r="AA134" s="60"/>
      <c r="AB134" s="70"/>
      <c r="AC134" s="59" t="s">
        <v>84</v>
      </c>
      <c r="AD134" s="81">
        <v>0.73</v>
      </c>
      <c r="AE134" s="61"/>
    </row>
    <row r="135" spans="21:31" x14ac:dyDescent="0.2">
      <c r="U135" s="48"/>
      <c r="V135" s="48"/>
      <c r="W135" s="24"/>
      <c r="X135" s="49"/>
      <c r="Y135" s="49"/>
      <c r="Z135" s="51"/>
      <c r="AA135" s="60"/>
      <c r="AB135" s="70"/>
      <c r="AC135" s="59" t="s">
        <v>85</v>
      </c>
      <c r="AD135" s="81">
        <v>0.87</v>
      </c>
      <c r="AE135" s="61"/>
    </row>
    <row r="136" spans="21:31" x14ac:dyDescent="0.2">
      <c r="U136" s="48"/>
      <c r="V136" s="48"/>
      <c r="W136" s="24"/>
      <c r="X136" s="49"/>
      <c r="Y136" s="49"/>
      <c r="Z136" s="51"/>
      <c r="AA136" s="60"/>
      <c r="AB136" s="70"/>
      <c r="AC136" s="59" t="s">
        <v>86</v>
      </c>
      <c r="AD136" s="81">
        <v>0.94</v>
      </c>
      <c r="AE136" s="61"/>
    </row>
    <row r="137" spans="21:31" x14ac:dyDescent="0.2">
      <c r="U137" s="48"/>
      <c r="V137" s="48"/>
      <c r="W137" s="24"/>
      <c r="X137" s="49"/>
      <c r="Y137" s="49"/>
      <c r="Z137" s="51"/>
      <c r="AA137" s="60"/>
      <c r="AB137" s="70"/>
      <c r="AC137" s="52" t="s">
        <v>118</v>
      </c>
      <c r="AD137" s="78">
        <v>1.1599999999999999</v>
      </c>
      <c r="AE137" s="61"/>
    </row>
    <row r="138" spans="21:31" x14ac:dyDescent="0.2">
      <c r="U138" s="48"/>
      <c r="V138" s="48"/>
      <c r="W138" s="24"/>
      <c r="X138" s="49"/>
      <c r="Y138" s="49"/>
      <c r="Z138" s="51"/>
      <c r="AA138" s="60"/>
      <c r="AB138" s="70"/>
      <c r="AC138" s="52" t="s">
        <v>119</v>
      </c>
      <c r="AD138" s="78">
        <v>1.45</v>
      </c>
      <c r="AE138" s="61"/>
    </row>
    <row r="139" spans="21:31" x14ac:dyDescent="0.2">
      <c r="U139" s="48"/>
      <c r="V139" s="48"/>
      <c r="W139" s="24"/>
      <c r="X139" s="49"/>
      <c r="Y139" s="49"/>
      <c r="Z139" s="51"/>
      <c r="AA139" s="60"/>
      <c r="AB139" s="70"/>
      <c r="AC139" s="52" t="s">
        <v>120</v>
      </c>
      <c r="AD139" s="78">
        <v>1.1599999999999999</v>
      </c>
      <c r="AE139" s="61"/>
    </row>
    <row r="140" spans="21:31" x14ac:dyDescent="0.2">
      <c r="U140" s="48"/>
      <c r="V140" s="48"/>
      <c r="W140" s="24"/>
      <c r="X140" s="49"/>
      <c r="Y140" s="49"/>
      <c r="Z140" s="51"/>
      <c r="AA140" s="60"/>
      <c r="AB140" s="70"/>
      <c r="AC140" s="52" t="s">
        <v>121</v>
      </c>
      <c r="AD140" s="78">
        <v>1.45</v>
      </c>
      <c r="AE140" s="61"/>
    </row>
    <row r="141" spans="21:31" x14ac:dyDescent="0.2">
      <c r="U141" s="48"/>
      <c r="V141" s="48"/>
      <c r="W141" s="24"/>
      <c r="X141" s="49"/>
      <c r="Y141" s="49"/>
      <c r="Z141" s="51"/>
      <c r="AA141" s="60"/>
      <c r="AB141" s="70"/>
      <c r="AC141" s="52" t="s">
        <v>90</v>
      </c>
      <c r="AD141" s="78">
        <v>0.57999999999999996</v>
      </c>
      <c r="AE141" s="61"/>
    </row>
    <row r="142" spans="21:31" x14ac:dyDescent="0.2">
      <c r="U142" s="48"/>
      <c r="V142" s="48"/>
      <c r="W142" s="24"/>
      <c r="X142" s="49"/>
      <c r="Y142" s="49"/>
      <c r="Z142" s="51"/>
      <c r="AA142" s="60"/>
      <c r="AB142" s="70"/>
      <c r="AC142" s="52" t="s">
        <v>122</v>
      </c>
      <c r="AD142" s="78">
        <v>0.87</v>
      </c>
      <c r="AE142" s="61"/>
    </row>
    <row r="143" spans="21:31" x14ac:dyDescent="0.2">
      <c r="W143" s="24"/>
      <c r="X143" s="49"/>
      <c r="Y143" s="49"/>
      <c r="Z143" s="51"/>
      <c r="AA143" s="60"/>
      <c r="AB143" s="70"/>
      <c r="AC143" s="51" t="s">
        <v>113</v>
      </c>
      <c r="AD143" s="170">
        <v>0.12</v>
      </c>
      <c r="AE143" s="61"/>
    </row>
    <row r="144" spans="21:31" x14ac:dyDescent="0.2">
      <c r="W144" s="24"/>
      <c r="X144" s="49"/>
      <c r="Y144" s="49"/>
      <c r="Z144" s="51"/>
      <c r="AA144" s="60"/>
      <c r="AB144" s="70"/>
      <c r="AC144" s="51" t="s">
        <v>115</v>
      </c>
      <c r="AD144" s="170">
        <v>3.19</v>
      </c>
      <c r="AE144" s="61"/>
    </row>
    <row r="145" spans="23:31" x14ac:dyDescent="0.2">
      <c r="W145" s="24"/>
      <c r="X145" s="49"/>
      <c r="Y145" s="49"/>
      <c r="Z145" s="51"/>
      <c r="AA145" s="60"/>
      <c r="AB145" s="70"/>
      <c r="AC145" s="51" t="s">
        <v>116</v>
      </c>
      <c r="AD145" s="179">
        <v>1.1599999999999999</v>
      </c>
      <c r="AE145" s="61"/>
    </row>
    <row r="146" spans="23:31" x14ac:dyDescent="0.2">
      <c r="W146" s="24"/>
      <c r="X146" s="49"/>
      <c r="Y146" s="49"/>
      <c r="Z146" s="51"/>
      <c r="AA146" s="60"/>
      <c r="AB146" s="70"/>
      <c r="AC146" s="51" t="s">
        <v>105</v>
      </c>
      <c r="AD146" s="82"/>
      <c r="AE146" s="61"/>
    </row>
    <row r="147" spans="23:31" x14ac:dyDescent="0.2">
      <c r="W147" s="24"/>
      <c r="X147" s="49"/>
      <c r="Y147" s="49"/>
      <c r="Z147" s="51"/>
      <c r="AA147" s="60"/>
      <c r="AB147" s="70"/>
      <c r="AC147" s="51" t="s">
        <v>105</v>
      </c>
      <c r="AD147" s="82"/>
      <c r="AE147" s="61"/>
    </row>
    <row r="148" spans="23:31" x14ac:dyDescent="0.2">
      <c r="W148" s="24"/>
      <c r="X148" s="49"/>
      <c r="Y148" s="49"/>
      <c r="Z148" s="51"/>
      <c r="AA148" s="60"/>
      <c r="AB148" s="70"/>
      <c r="AC148" s="51" t="s">
        <v>105</v>
      </c>
      <c r="AD148" s="82"/>
      <c r="AE148" s="61"/>
    </row>
    <row r="149" spans="23:31" x14ac:dyDescent="0.2">
      <c r="W149" s="24"/>
      <c r="X149" s="49"/>
      <c r="Y149" s="49"/>
      <c r="Z149" s="51"/>
      <c r="AA149" s="60"/>
      <c r="AB149" s="70"/>
      <c r="AC149" s="51" t="s">
        <v>105</v>
      </c>
      <c r="AD149" s="82"/>
      <c r="AE149" s="61"/>
    </row>
    <row r="150" spans="23:31" x14ac:dyDescent="0.2">
      <c r="W150" s="24"/>
      <c r="X150" s="49"/>
      <c r="Y150" s="49"/>
      <c r="Z150" s="51"/>
      <c r="AA150" s="60"/>
      <c r="AB150" s="70"/>
      <c r="AC150" s="51" t="s">
        <v>105</v>
      </c>
      <c r="AD150" s="82"/>
      <c r="AE150" s="61"/>
    </row>
    <row r="151" spans="23:31" x14ac:dyDescent="0.2">
      <c r="W151" s="24"/>
      <c r="X151" s="49"/>
      <c r="Y151" s="49"/>
      <c r="Z151" s="51"/>
      <c r="AA151" s="60"/>
      <c r="AB151" s="70"/>
      <c r="AC151" s="51" t="s">
        <v>105</v>
      </c>
      <c r="AD151" s="82"/>
      <c r="AE151" s="61"/>
    </row>
    <row r="152" spans="23:31" x14ac:dyDescent="0.2">
      <c r="W152" s="24"/>
      <c r="X152" s="49"/>
      <c r="Y152" s="49"/>
      <c r="Z152" s="51"/>
      <c r="AA152" s="60"/>
      <c r="AB152" s="70"/>
      <c r="AC152" s="51" t="s">
        <v>105</v>
      </c>
      <c r="AD152" s="82"/>
      <c r="AE152" s="61"/>
    </row>
    <row r="153" spans="23:31" x14ac:dyDescent="0.2">
      <c r="W153" s="24"/>
      <c r="X153" s="49"/>
      <c r="Y153" s="49"/>
      <c r="Z153" s="51"/>
      <c r="AA153" s="60"/>
      <c r="AB153" s="70"/>
      <c r="AC153" s="51" t="s">
        <v>105</v>
      </c>
      <c r="AD153" s="82"/>
      <c r="AE153" s="61"/>
    </row>
    <row r="154" spans="23:31" x14ac:dyDescent="0.2">
      <c r="W154" s="24"/>
      <c r="X154" s="49"/>
      <c r="Y154" s="49"/>
      <c r="Z154" s="51"/>
      <c r="AA154" s="60"/>
      <c r="AB154" s="70"/>
      <c r="AC154" s="51" t="s">
        <v>105</v>
      </c>
      <c r="AD154" s="82"/>
      <c r="AE154" s="61"/>
    </row>
    <row r="155" spans="23:31" x14ac:dyDescent="0.2">
      <c r="W155" s="24"/>
      <c r="X155" s="49"/>
      <c r="Y155" s="49"/>
      <c r="Z155" s="51"/>
      <c r="AA155" s="60"/>
      <c r="AB155" s="70"/>
      <c r="AC155" s="51" t="s">
        <v>105</v>
      </c>
      <c r="AD155" s="82"/>
      <c r="AE155" s="61"/>
    </row>
    <row r="156" spans="23:31" x14ac:dyDescent="0.2">
      <c r="W156" s="24"/>
      <c r="X156" s="49"/>
      <c r="Y156" s="49"/>
      <c r="Z156" s="51"/>
      <c r="AA156" s="60"/>
      <c r="AB156" s="70"/>
      <c r="AC156" s="53" t="s">
        <v>91</v>
      </c>
      <c r="AD156" s="77"/>
      <c r="AE156" s="61"/>
    </row>
    <row r="157" spans="23:31" x14ac:dyDescent="0.2">
      <c r="W157" s="24"/>
      <c r="X157" s="49"/>
      <c r="Y157" s="49"/>
      <c r="Z157" s="51"/>
      <c r="AA157" s="60"/>
      <c r="AB157" s="70"/>
      <c r="AC157" s="52" t="s">
        <v>92</v>
      </c>
      <c r="AD157" s="78">
        <v>2.65</v>
      </c>
      <c r="AE157" s="61"/>
    </row>
    <row r="158" spans="23:31" x14ac:dyDescent="0.2">
      <c r="W158" s="24"/>
      <c r="X158" s="49"/>
      <c r="Y158" s="49"/>
      <c r="Z158" s="51"/>
      <c r="AA158" s="60"/>
      <c r="AB158" s="70"/>
      <c r="AC158" s="52" t="s">
        <v>93</v>
      </c>
      <c r="AD158" s="78">
        <v>5.05</v>
      </c>
      <c r="AE158" s="61"/>
    </row>
    <row r="159" spans="23:31" x14ac:dyDescent="0.2">
      <c r="W159" s="24"/>
      <c r="X159" s="49"/>
      <c r="Y159" s="49"/>
      <c r="Z159" s="51"/>
      <c r="AA159" s="60"/>
      <c r="AB159" s="70"/>
      <c r="AC159" s="52" t="s">
        <v>94</v>
      </c>
      <c r="AD159" s="78">
        <v>5.65</v>
      </c>
      <c r="AE159" s="61"/>
    </row>
    <row r="160" spans="23:31" x14ac:dyDescent="0.2">
      <c r="W160" s="24"/>
      <c r="X160" s="49"/>
      <c r="Y160" s="49"/>
      <c r="Z160" s="51"/>
      <c r="AA160" s="60"/>
      <c r="AB160" s="70"/>
      <c r="AC160" s="52" t="s">
        <v>95</v>
      </c>
      <c r="AD160" s="78">
        <v>1.65</v>
      </c>
      <c r="AE160" s="61"/>
    </row>
    <row r="161" spans="21:31" x14ac:dyDescent="0.2">
      <c r="W161" s="24"/>
      <c r="X161" s="49"/>
      <c r="Y161" s="49"/>
      <c r="Z161" s="51"/>
      <c r="AA161" s="60"/>
      <c r="AB161" s="70"/>
      <c r="AC161" s="52" t="s">
        <v>96</v>
      </c>
      <c r="AD161" s="78">
        <v>5.05</v>
      </c>
      <c r="AE161" s="61"/>
    </row>
    <row r="162" spans="21:31" x14ac:dyDescent="0.2">
      <c r="W162" s="24"/>
      <c r="X162" s="49"/>
      <c r="Y162" s="49"/>
      <c r="Z162" s="51"/>
      <c r="AA162" s="60"/>
      <c r="AB162" s="70"/>
      <c r="AC162" s="52" t="s">
        <v>97</v>
      </c>
      <c r="AD162" s="78">
        <v>9.85</v>
      </c>
      <c r="AE162" s="61"/>
    </row>
    <row r="163" spans="21:31" x14ac:dyDescent="0.2">
      <c r="W163" s="24"/>
      <c r="X163" s="49"/>
      <c r="Y163" s="49"/>
      <c r="Z163" s="51"/>
      <c r="AA163" s="60"/>
      <c r="AB163" s="70"/>
      <c r="AC163" s="52" t="s">
        <v>98</v>
      </c>
      <c r="AD163" s="78">
        <v>18.25</v>
      </c>
      <c r="AE163" s="61"/>
    </row>
    <row r="164" spans="21:31" x14ac:dyDescent="0.2">
      <c r="W164" s="24"/>
      <c r="X164" s="49"/>
      <c r="Y164" s="49"/>
      <c r="Z164" s="51"/>
      <c r="AA164" s="60"/>
      <c r="AB164" s="156"/>
      <c r="AC164" s="52" t="s">
        <v>99</v>
      </c>
      <c r="AD164" s="78">
        <v>9.85</v>
      </c>
      <c r="AE164" s="61"/>
    </row>
    <row r="165" spans="21:31" x14ac:dyDescent="0.2">
      <c r="W165" s="24"/>
      <c r="X165" s="49"/>
      <c r="Y165" s="49"/>
      <c r="Z165" s="51"/>
      <c r="AA165" s="60"/>
      <c r="AB165" s="70"/>
      <c r="AC165" s="65" t="s">
        <v>125</v>
      </c>
      <c r="AD165" s="180">
        <v>43.75</v>
      </c>
      <c r="AE165" s="61"/>
    </row>
    <row r="166" spans="21:31" ht="13.5" thickBot="1" x14ac:dyDescent="0.25">
      <c r="W166" s="24"/>
      <c r="X166" s="49"/>
      <c r="Y166" s="49"/>
      <c r="Z166" s="51"/>
      <c r="AA166" s="60"/>
      <c r="AB166" s="83"/>
      <c r="AC166" s="51" t="s">
        <v>126</v>
      </c>
      <c r="AD166" s="181">
        <v>12.5</v>
      </c>
      <c r="AE166" s="61"/>
    </row>
    <row r="167" spans="21:31" ht="13.5" thickBot="1" x14ac:dyDescent="0.25">
      <c r="U167" s="54"/>
      <c r="V167" s="54"/>
      <c r="W167" s="24"/>
      <c r="X167" s="49"/>
      <c r="Y167" s="49"/>
      <c r="Z167" s="51"/>
      <c r="AA167" s="51"/>
      <c r="AB167" s="65"/>
      <c r="AC167" s="157" t="s">
        <v>105</v>
      </c>
      <c r="AD167" s="158"/>
      <c r="AE167" s="52"/>
    </row>
    <row r="168" spans="21:31" x14ac:dyDescent="0.2">
      <c r="U168" s="54"/>
      <c r="V168" s="54"/>
      <c r="W168" s="24"/>
      <c r="X168" s="49"/>
      <c r="Y168" s="49"/>
      <c r="Z168" s="51"/>
      <c r="AA168" s="51"/>
      <c r="AB168" s="51"/>
      <c r="AC168" s="66"/>
      <c r="AD168" s="66"/>
      <c r="AE168" s="52"/>
    </row>
    <row r="169" spans="21:31" x14ac:dyDescent="0.2">
      <c r="U169" s="54"/>
      <c r="V169" s="54"/>
      <c r="W169" s="24"/>
      <c r="X169" s="49"/>
      <c r="Y169" s="49"/>
      <c r="Z169" s="51"/>
      <c r="AA169" s="51"/>
      <c r="AB169" s="51"/>
      <c r="AC169" s="52"/>
      <c r="AD169" s="52"/>
      <c r="AE169" s="52"/>
    </row>
    <row r="170" spans="21:31" x14ac:dyDescent="0.2">
      <c r="U170" s="54"/>
      <c r="V170" s="54"/>
      <c r="W170" s="24"/>
      <c r="X170" s="49"/>
      <c r="Y170" s="49"/>
      <c r="Z170" s="51"/>
      <c r="AA170" s="51"/>
      <c r="AB170" s="51"/>
      <c r="AC170" s="52"/>
      <c r="AD170" s="52"/>
      <c r="AE170" s="52"/>
    </row>
    <row r="171" spans="21:31" x14ac:dyDescent="0.2">
      <c r="U171" s="54"/>
      <c r="V171" s="54"/>
      <c r="W171" s="24"/>
      <c r="X171" s="49"/>
      <c r="Y171" s="49"/>
      <c r="Z171" s="51"/>
      <c r="AA171" s="51"/>
      <c r="AB171" s="51"/>
      <c r="AC171" s="52"/>
      <c r="AD171" s="52"/>
      <c r="AE171" s="52"/>
    </row>
    <row r="172" spans="21:31" x14ac:dyDescent="0.2">
      <c r="U172" s="54"/>
      <c r="V172" s="54"/>
      <c r="W172" s="24"/>
      <c r="X172" s="49"/>
      <c r="Y172" s="49"/>
      <c r="Z172" s="51"/>
      <c r="AA172" s="51"/>
      <c r="AB172" s="51"/>
      <c r="AC172" s="52"/>
      <c r="AD172" s="52"/>
      <c r="AE172" s="52"/>
    </row>
    <row r="173" spans="21:31" x14ac:dyDescent="0.2">
      <c r="U173" s="54"/>
      <c r="V173" s="54"/>
      <c r="W173" s="24"/>
      <c r="X173" s="49"/>
      <c r="Y173" s="49"/>
      <c r="Z173" s="51"/>
      <c r="AA173" s="51"/>
      <c r="AB173" s="51"/>
      <c r="AC173" s="52"/>
      <c r="AD173" s="52"/>
      <c r="AE173" s="52"/>
    </row>
    <row r="174" spans="21:31" x14ac:dyDescent="0.2">
      <c r="U174" s="54"/>
      <c r="V174" s="54"/>
      <c r="W174" s="24"/>
      <c r="X174" s="49"/>
      <c r="Y174" s="49"/>
      <c r="Z174" s="51"/>
      <c r="AA174" s="51"/>
      <c r="AB174" s="51"/>
      <c r="AC174" s="52"/>
      <c r="AD174" s="52"/>
      <c r="AE174" s="52"/>
    </row>
    <row r="175" spans="21:31" x14ac:dyDescent="0.2">
      <c r="W175" s="24"/>
      <c r="X175" s="49"/>
      <c r="Y175" s="49"/>
      <c r="Z175" s="51"/>
      <c r="AA175" s="51"/>
      <c r="AB175" s="51"/>
      <c r="AC175" s="52"/>
      <c r="AD175" s="52"/>
      <c r="AE175" s="52"/>
    </row>
    <row r="176" spans="21:31" x14ac:dyDescent="0.2">
      <c r="U176" s="54"/>
      <c r="V176" s="54"/>
      <c r="W176" s="24"/>
      <c r="X176" s="6"/>
      <c r="Y176" s="6"/>
      <c r="Z176" s="4"/>
      <c r="AA176" s="4"/>
      <c r="AB176" s="4"/>
      <c r="AC176" s="52"/>
      <c r="AD176" s="52"/>
      <c r="AE176" s="11"/>
    </row>
    <row r="177" spans="21:31" x14ac:dyDescent="0.2">
      <c r="U177" s="54"/>
      <c r="V177" s="54"/>
      <c r="W177" s="24"/>
      <c r="X177" s="6"/>
      <c r="Y177" s="6"/>
      <c r="Z177" s="4"/>
      <c r="AA177" s="4"/>
      <c r="AB177" s="4"/>
      <c r="AC177" s="11"/>
      <c r="AD177" s="11"/>
      <c r="AE177" s="11"/>
    </row>
    <row r="178" spans="21:31" x14ac:dyDescent="0.2">
      <c r="U178" s="54"/>
      <c r="V178" s="54"/>
      <c r="W178" s="24"/>
      <c r="X178" s="6"/>
      <c r="Y178" s="6"/>
      <c r="Z178" s="4"/>
      <c r="AA178" s="4"/>
      <c r="AB178" s="4"/>
      <c r="AC178" s="11"/>
      <c r="AD178" s="11"/>
      <c r="AE178" s="11"/>
    </row>
    <row r="179" spans="21:31" x14ac:dyDescent="0.2">
      <c r="U179" s="54"/>
      <c r="V179" s="54"/>
      <c r="W179" s="24"/>
      <c r="X179" s="6"/>
      <c r="Y179" s="6"/>
      <c r="Z179" s="4"/>
      <c r="AA179" s="4"/>
      <c r="AB179" s="4"/>
      <c r="AC179" s="11"/>
      <c r="AD179" s="11"/>
      <c r="AE179" s="11"/>
    </row>
    <row r="180" spans="21:31" x14ac:dyDescent="0.2">
      <c r="U180" s="54"/>
      <c r="V180" s="54"/>
      <c r="W180" s="24"/>
      <c r="X180" s="6"/>
      <c r="Y180" s="6"/>
      <c r="Z180" s="4"/>
      <c r="AA180" s="4"/>
      <c r="AB180" s="4"/>
      <c r="AC180" s="11"/>
      <c r="AD180" s="11"/>
      <c r="AE180" s="11"/>
    </row>
    <row r="181" spans="21:31" x14ac:dyDescent="0.2">
      <c r="U181" s="54"/>
      <c r="V181" s="54"/>
      <c r="W181" s="24"/>
      <c r="X181" s="6"/>
      <c r="Y181" s="6"/>
      <c r="Z181" s="4"/>
      <c r="AA181" s="4"/>
      <c r="AB181" s="4"/>
      <c r="AC181" s="11"/>
      <c r="AD181" s="11"/>
      <c r="AE181" s="11"/>
    </row>
    <row r="182" spans="21:31" x14ac:dyDescent="0.2">
      <c r="U182" s="54"/>
      <c r="V182" s="54"/>
      <c r="W182" s="24"/>
      <c r="X182" s="6"/>
      <c r="Y182" s="6"/>
      <c r="Z182" s="4"/>
      <c r="AA182" s="4"/>
      <c r="AB182" s="4"/>
      <c r="AC182" s="11"/>
      <c r="AD182" s="11"/>
      <c r="AE182" s="11"/>
    </row>
    <row r="183" spans="21:31" x14ac:dyDescent="0.2">
      <c r="W183" s="24"/>
      <c r="X183" s="24"/>
      <c r="Y183" s="24"/>
      <c r="Z183" s="2"/>
      <c r="AC183" s="11"/>
      <c r="AD183" s="11"/>
    </row>
    <row r="184" spans="21:31" x14ac:dyDescent="0.2">
      <c r="W184" s="24"/>
      <c r="X184" s="24"/>
      <c r="Y184" s="24"/>
      <c r="Z184" s="2"/>
    </row>
    <row r="185" spans="21:31" x14ac:dyDescent="0.2">
      <c r="W185" s="24"/>
      <c r="X185" s="24"/>
      <c r="Y185" s="24"/>
      <c r="Z185" s="2"/>
    </row>
    <row r="186" spans="21:31" x14ac:dyDescent="0.2">
      <c r="W186" s="24"/>
      <c r="X186" s="24"/>
      <c r="Y186" s="24"/>
      <c r="Z186" s="2"/>
    </row>
    <row r="187" spans="21:31" x14ac:dyDescent="0.2">
      <c r="W187" s="24"/>
      <c r="X187" s="24"/>
      <c r="Y187" s="24"/>
      <c r="Z187" s="2"/>
    </row>
    <row r="188" spans="21:31" x14ac:dyDescent="0.2">
      <c r="W188" s="24"/>
      <c r="X188" s="24"/>
      <c r="Y188" s="24"/>
      <c r="Z188" s="2"/>
    </row>
    <row r="189" spans="21:31" x14ac:dyDescent="0.2">
      <c r="W189" s="24"/>
      <c r="X189" s="24"/>
      <c r="Y189" s="24"/>
      <c r="Z189" s="2"/>
    </row>
    <row r="190" spans="21:31" x14ac:dyDescent="0.2">
      <c r="W190" s="24"/>
      <c r="X190" s="24"/>
      <c r="Y190" s="24"/>
      <c r="Z190" s="2"/>
    </row>
    <row r="191" spans="21:31" x14ac:dyDescent="0.2">
      <c r="W191" s="24"/>
      <c r="X191" s="24"/>
      <c r="Y191" s="24"/>
      <c r="Z191" s="2"/>
    </row>
    <row r="192" spans="21:31" x14ac:dyDescent="0.2">
      <c r="W192" s="24"/>
      <c r="X192" s="24"/>
      <c r="Y192" s="24"/>
      <c r="Z192" s="2"/>
    </row>
    <row r="193" spans="23:26" x14ac:dyDescent="0.2">
      <c r="W193" s="24"/>
      <c r="X193" s="24"/>
      <c r="Y193" s="24"/>
      <c r="Z193" s="2"/>
    </row>
    <row r="194" spans="23:26" x14ac:dyDescent="0.2">
      <c r="W194" s="24"/>
      <c r="X194" s="24"/>
      <c r="Y194" s="24"/>
      <c r="Z194" s="2"/>
    </row>
    <row r="195" spans="23:26" x14ac:dyDescent="0.2">
      <c r="W195" s="24"/>
      <c r="X195" s="24"/>
      <c r="Y195" s="24"/>
      <c r="Z195" s="2"/>
    </row>
    <row r="196" spans="23:26" x14ac:dyDescent="0.2">
      <c r="W196" s="24"/>
      <c r="X196" s="24"/>
      <c r="Y196" s="24"/>
      <c r="Z196" s="2"/>
    </row>
    <row r="197" spans="23:26" x14ac:dyDescent="0.2">
      <c r="W197" s="24"/>
      <c r="X197" s="24"/>
      <c r="Y197" s="24"/>
      <c r="Z197" s="2"/>
    </row>
    <row r="198" spans="23:26" x14ac:dyDescent="0.2">
      <c r="W198" s="24"/>
      <c r="X198" s="24"/>
      <c r="Y198" s="24"/>
      <c r="Z198" s="2"/>
    </row>
    <row r="199" spans="23:26" x14ac:dyDescent="0.2">
      <c r="W199" s="24"/>
      <c r="X199" s="24"/>
      <c r="Y199" s="24"/>
      <c r="Z199" s="2"/>
    </row>
    <row r="200" spans="23:26" x14ac:dyDescent="0.2">
      <c r="W200" s="24"/>
      <c r="X200" s="24"/>
      <c r="Y200" s="24"/>
      <c r="Z200" s="2"/>
    </row>
    <row r="201" spans="23:26" x14ac:dyDescent="0.2">
      <c r="W201" s="24"/>
      <c r="X201" s="24"/>
      <c r="Y201" s="24"/>
      <c r="Z201" s="2"/>
    </row>
    <row r="202" spans="23:26" x14ac:dyDescent="0.2">
      <c r="W202" s="24"/>
      <c r="X202" s="24"/>
      <c r="Y202" s="24"/>
      <c r="Z202" s="2"/>
    </row>
    <row r="203" spans="23:26" x14ac:dyDescent="0.2">
      <c r="W203" s="24"/>
      <c r="X203" s="24"/>
      <c r="Y203" s="24"/>
      <c r="Z203" s="2"/>
    </row>
    <row r="204" spans="23:26" x14ac:dyDescent="0.2">
      <c r="W204" s="24"/>
      <c r="X204" s="24"/>
      <c r="Y204" s="24"/>
      <c r="Z204" s="2"/>
    </row>
    <row r="205" spans="23:26" x14ac:dyDescent="0.2">
      <c r="W205" s="24"/>
      <c r="X205" s="24"/>
      <c r="Y205" s="24"/>
      <c r="Z205" s="2"/>
    </row>
    <row r="206" spans="23:26" x14ac:dyDescent="0.2">
      <c r="W206" s="24"/>
      <c r="X206" s="24"/>
      <c r="Y206" s="24"/>
      <c r="Z206" s="2"/>
    </row>
    <row r="207" spans="23:26" x14ac:dyDescent="0.2">
      <c r="W207" s="24"/>
      <c r="X207" s="24"/>
      <c r="Y207" s="24"/>
      <c r="Z207" s="2"/>
    </row>
    <row r="208" spans="23:26" x14ac:dyDescent="0.2">
      <c r="W208" s="24"/>
      <c r="X208" s="24"/>
      <c r="Y208" s="24"/>
      <c r="Z208" s="2"/>
    </row>
    <row r="209" spans="23:26" x14ac:dyDescent="0.2">
      <c r="W209" s="24"/>
      <c r="X209" s="24"/>
      <c r="Y209" s="24"/>
      <c r="Z209" s="2"/>
    </row>
    <row r="210" spans="23:26" x14ac:dyDescent="0.2">
      <c r="W210" s="24"/>
      <c r="X210" s="24"/>
      <c r="Y210" s="24"/>
      <c r="Z210" s="2"/>
    </row>
    <row r="211" spans="23:26" x14ac:dyDescent="0.2">
      <c r="W211" s="24"/>
      <c r="X211" s="24"/>
      <c r="Y211" s="24"/>
      <c r="Z211" s="2"/>
    </row>
    <row r="212" spans="23:26" x14ac:dyDescent="0.2">
      <c r="W212" s="24"/>
      <c r="X212" s="24"/>
      <c r="Y212" s="24"/>
      <c r="Z212" s="2"/>
    </row>
    <row r="213" spans="23:26" x14ac:dyDescent="0.2">
      <c r="W213" s="24"/>
      <c r="X213" s="24"/>
      <c r="Y213" s="24"/>
      <c r="Z213" s="2"/>
    </row>
    <row r="214" spans="23:26" x14ac:dyDescent="0.2">
      <c r="W214" s="24"/>
      <c r="X214" s="24"/>
      <c r="Y214" s="24"/>
      <c r="Z214" s="2"/>
    </row>
    <row r="215" spans="23:26" x14ac:dyDescent="0.2">
      <c r="W215" s="24"/>
      <c r="X215" s="24"/>
      <c r="Y215" s="24"/>
      <c r="Z215" s="2"/>
    </row>
    <row r="216" spans="23:26" x14ac:dyDescent="0.2">
      <c r="W216" s="24"/>
      <c r="X216" s="24"/>
      <c r="Y216" s="24"/>
      <c r="Z216" s="2"/>
    </row>
    <row r="217" spans="23:26" x14ac:dyDescent="0.2">
      <c r="W217" s="24"/>
      <c r="X217" s="24"/>
      <c r="Y217" s="24"/>
      <c r="Z217" s="2"/>
    </row>
    <row r="218" spans="23:26" x14ac:dyDescent="0.2">
      <c r="W218" s="24"/>
      <c r="X218" s="24"/>
      <c r="Y218" s="24"/>
      <c r="Z218" s="2"/>
    </row>
    <row r="219" spans="23:26" x14ac:dyDescent="0.2">
      <c r="W219" s="24"/>
      <c r="X219" s="24"/>
      <c r="Y219" s="24"/>
      <c r="Z219" s="2"/>
    </row>
    <row r="220" spans="23:26" x14ac:dyDescent="0.2">
      <c r="W220" s="24"/>
      <c r="X220" s="24"/>
      <c r="Y220" s="24"/>
      <c r="Z220" s="2"/>
    </row>
    <row r="221" spans="23:26" x14ac:dyDescent="0.2">
      <c r="W221" s="24"/>
      <c r="X221" s="24"/>
      <c r="Y221" s="24"/>
      <c r="Z221" s="2"/>
    </row>
    <row r="222" spans="23:26" x14ac:dyDescent="0.2">
      <c r="W222" s="24"/>
      <c r="X222" s="24"/>
      <c r="Y222" s="24"/>
      <c r="Z222" s="2"/>
    </row>
    <row r="223" spans="23:26" x14ac:dyDescent="0.2">
      <c r="W223" s="24"/>
      <c r="X223" s="24"/>
      <c r="Y223" s="24"/>
      <c r="Z223" s="2"/>
    </row>
    <row r="224" spans="23:26" x14ac:dyDescent="0.2">
      <c r="W224" s="24"/>
      <c r="X224" s="24"/>
      <c r="Y224" s="24"/>
      <c r="Z224" s="2"/>
    </row>
    <row r="225" spans="23:26" x14ac:dyDescent="0.2">
      <c r="W225" s="24"/>
      <c r="X225" s="24"/>
      <c r="Y225" s="24"/>
      <c r="Z225" s="2"/>
    </row>
    <row r="226" spans="23:26" x14ac:dyDescent="0.2">
      <c r="W226" s="24"/>
      <c r="X226" s="24"/>
      <c r="Y226" s="24"/>
      <c r="Z226" s="2"/>
    </row>
    <row r="227" spans="23:26" x14ac:dyDescent="0.2">
      <c r="W227" s="24"/>
      <c r="X227" s="24"/>
      <c r="Y227" s="24"/>
      <c r="Z227" s="2"/>
    </row>
    <row r="228" spans="23:26" x14ac:dyDescent="0.2">
      <c r="W228" s="24"/>
      <c r="X228" s="24"/>
      <c r="Y228" s="24"/>
      <c r="Z228" s="2"/>
    </row>
    <row r="229" spans="23:26" x14ac:dyDescent="0.2">
      <c r="W229" s="24"/>
      <c r="X229" s="24"/>
      <c r="Y229" s="24"/>
      <c r="Z229" s="2"/>
    </row>
    <row r="230" spans="23:26" x14ac:dyDescent="0.2">
      <c r="W230" s="24"/>
      <c r="X230" s="24"/>
      <c r="Y230" s="24"/>
      <c r="Z230" s="2"/>
    </row>
    <row r="231" spans="23:26" x14ac:dyDescent="0.2">
      <c r="W231" s="24"/>
      <c r="X231" s="24"/>
      <c r="Y231" s="24"/>
      <c r="Z231" s="2"/>
    </row>
    <row r="232" spans="23:26" x14ac:dyDescent="0.2">
      <c r="W232" s="24"/>
      <c r="X232" s="24"/>
      <c r="Y232" s="24"/>
      <c r="Z232" s="2"/>
    </row>
    <row r="233" spans="23:26" x14ac:dyDescent="0.2">
      <c r="W233" s="24"/>
      <c r="X233" s="24"/>
      <c r="Y233" s="24"/>
      <c r="Z233" s="2"/>
    </row>
    <row r="234" spans="23:26" x14ac:dyDescent="0.2">
      <c r="W234" s="24"/>
      <c r="X234" s="24"/>
      <c r="Y234" s="24"/>
      <c r="Z234" s="2"/>
    </row>
    <row r="235" spans="23:26" x14ac:dyDescent="0.2">
      <c r="W235" s="24"/>
      <c r="X235" s="24"/>
      <c r="Y235" s="24"/>
      <c r="Z235" s="2"/>
    </row>
    <row r="236" spans="23:26" x14ac:dyDescent="0.2">
      <c r="W236" s="24"/>
      <c r="X236" s="24"/>
      <c r="Y236" s="24"/>
      <c r="Z236" s="2"/>
    </row>
    <row r="237" spans="23:26" x14ac:dyDescent="0.2">
      <c r="W237" s="24"/>
      <c r="X237" s="24"/>
      <c r="Y237" s="24"/>
      <c r="Z237" s="2"/>
    </row>
    <row r="238" spans="23:26" x14ac:dyDescent="0.2">
      <c r="W238" s="24"/>
      <c r="X238" s="24"/>
      <c r="Y238" s="24"/>
      <c r="Z238" s="2"/>
    </row>
    <row r="239" spans="23:26" x14ac:dyDescent="0.2">
      <c r="W239" s="24"/>
      <c r="X239" s="24"/>
      <c r="Y239" s="24"/>
      <c r="Z239" s="2"/>
    </row>
    <row r="240" spans="23:26" x14ac:dyDescent="0.2">
      <c r="W240" s="24"/>
      <c r="X240" s="24"/>
      <c r="Y240" s="24"/>
      <c r="Z240" s="2"/>
    </row>
    <row r="241" spans="23:26" x14ac:dyDescent="0.2">
      <c r="W241" s="24"/>
      <c r="X241" s="24"/>
      <c r="Y241" s="24"/>
      <c r="Z241" s="2"/>
    </row>
    <row r="242" spans="23:26" x14ac:dyDescent="0.2">
      <c r="W242" s="24"/>
      <c r="X242" s="24"/>
      <c r="Y242" s="24"/>
      <c r="Z242" s="2"/>
    </row>
    <row r="243" spans="23:26" x14ac:dyDescent="0.2">
      <c r="W243" s="24"/>
      <c r="X243" s="24"/>
      <c r="Y243" s="24"/>
      <c r="Z243" s="2"/>
    </row>
    <row r="244" spans="23:26" x14ac:dyDescent="0.2">
      <c r="W244" s="24"/>
      <c r="X244" s="24"/>
      <c r="Y244" s="24"/>
      <c r="Z244" s="2"/>
    </row>
    <row r="245" spans="23:26" x14ac:dyDescent="0.2">
      <c r="W245" s="24"/>
      <c r="X245" s="24"/>
      <c r="Y245" s="24"/>
      <c r="Z245" s="2"/>
    </row>
    <row r="246" spans="23:26" x14ac:dyDescent="0.2">
      <c r="W246" s="24"/>
      <c r="X246" s="24"/>
      <c r="Y246" s="24"/>
      <c r="Z246" s="2"/>
    </row>
    <row r="247" spans="23:26" x14ac:dyDescent="0.2">
      <c r="W247" s="24"/>
      <c r="X247" s="24"/>
      <c r="Y247" s="24"/>
      <c r="Z247" s="2"/>
    </row>
    <row r="248" spans="23:26" x14ac:dyDescent="0.2">
      <c r="W248" s="24"/>
      <c r="X248" s="24"/>
      <c r="Y248" s="24"/>
      <c r="Z248" s="2"/>
    </row>
    <row r="249" spans="23:26" x14ac:dyDescent="0.2">
      <c r="W249" s="24"/>
      <c r="X249" s="24"/>
      <c r="Y249" s="24"/>
      <c r="Z249" s="2"/>
    </row>
    <row r="250" spans="23:26" x14ac:dyDescent="0.2">
      <c r="W250" s="24"/>
      <c r="X250" s="24"/>
      <c r="Y250" s="24"/>
      <c r="Z250" s="2"/>
    </row>
    <row r="251" spans="23:26" x14ac:dyDescent="0.2">
      <c r="W251" s="24"/>
      <c r="X251" s="24"/>
      <c r="Y251" s="24"/>
      <c r="Z251" s="2"/>
    </row>
    <row r="252" spans="23:26" x14ac:dyDescent="0.2">
      <c r="W252" s="24"/>
      <c r="X252" s="24"/>
      <c r="Y252" s="24"/>
      <c r="Z252" s="2"/>
    </row>
    <row r="253" spans="23:26" x14ac:dyDescent="0.2">
      <c r="W253" s="24"/>
      <c r="X253" s="24"/>
      <c r="Y253" s="24"/>
      <c r="Z253" s="2"/>
    </row>
    <row r="254" spans="23:26" x14ac:dyDescent="0.2">
      <c r="W254" s="24"/>
      <c r="X254" s="24"/>
      <c r="Y254" s="24"/>
      <c r="Z254" s="2"/>
    </row>
    <row r="255" spans="23:26" x14ac:dyDescent="0.2">
      <c r="W255" s="24"/>
      <c r="X255" s="24"/>
      <c r="Y255" s="24"/>
      <c r="Z255" s="2"/>
    </row>
    <row r="256" spans="23:26" x14ac:dyDescent="0.2">
      <c r="W256" s="24"/>
      <c r="X256" s="24"/>
      <c r="Y256" s="24"/>
      <c r="Z256" s="2"/>
    </row>
    <row r="257" spans="23:26" x14ac:dyDescent="0.2">
      <c r="W257" s="24"/>
      <c r="X257" s="24"/>
      <c r="Y257" s="24"/>
      <c r="Z257" s="2"/>
    </row>
    <row r="258" spans="23:26" x14ac:dyDescent="0.2">
      <c r="W258" s="24"/>
      <c r="X258" s="24"/>
      <c r="Y258" s="24"/>
      <c r="Z258" s="2"/>
    </row>
    <row r="259" spans="23:26" x14ac:dyDescent="0.2">
      <c r="W259" s="24"/>
      <c r="X259" s="24"/>
      <c r="Y259" s="24"/>
      <c r="Z259" s="2"/>
    </row>
    <row r="260" spans="23:26" x14ac:dyDescent="0.2">
      <c r="W260" s="24"/>
      <c r="X260" s="24"/>
      <c r="Y260" s="24"/>
      <c r="Z260" s="2"/>
    </row>
    <row r="261" spans="23:26" x14ac:dyDescent="0.2">
      <c r="W261" s="24"/>
      <c r="X261" s="24"/>
      <c r="Y261" s="24"/>
      <c r="Z261" s="2"/>
    </row>
    <row r="262" spans="23:26" x14ac:dyDescent="0.2">
      <c r="W262" s="24"/>
      <c r="X262" s="24"/>
      <c r="Y262" s="24"/>
      <c r="Z262" s="2"/>
    </row>
    <row r="263" spans="23:26" x14ac:dyDescent="0.2">
      <c r="W263" s="24"/>
      <c r="X263" s="24"/>
      <c r="Y263" s="24"/>
      <c r="Z263" s="2"/>
    </row>
    <row r="264" spans="23:26" x14ac:dyDescent="0.2">
      <c r="W264" s="24"/>
      <c r="X264" s="24"/>
      <c r="Y264" s="24"/>
      <c r="Z264" s="2"/>
    </row>
    <row r="265" spans="23:26" x14ac:dyDescent="0.2">
      <c r="W265" s="24"/>
      <c r="X265" s="24"/>
      <c r="Y265" s="24"/>
      <c r="Z265" s="2"/>
    </row>
    <row r="266" spans="23:26" x14ac:dyDescent="0.2">
      <c r="W266" s="24"/>
      <c r="X266" s="24"/>
      <c r="Y266" s="24"/>
      <c r="Z266" s="2"/>
    </row>
    <row r="267" spans="23:26" x14ac:dyDescent="0.2">
      <c r="W267" s="24"/>
      <c r="X267" s="24"/>
      <c r="Y267" s="24"/>
      <c r="Z267" s="2"/>
    </row>
    <row r="268" spans="23:26" x14ac:dyDescent="0.2">
      <c r="W268" s="24"/>
      <c r="X268" s="24"/>
      <c r="Y268" s="24"/>
      <c r="Z268" s="2"/>
    </row>
    <row r="269" spans="23:26" x14ac:dyDescent="0.2">
      <c r="W269" s="24"/>
      <c r="X269" s="24"/>
      <c r="Y269" s="24"/>
      <c r="Z269" s="2"/>
    </row>
    <row r="270" spans="23:26" x14ac:dyDescent="0.2">
      <c r="W270" s="24"/>
      <c r="X270" s="24"/>
      <c r="Y270" s="24"/>
      <c r="Z270" s="2"/>
    </row>
    <row r="271" spans="23:26" x14ac:dyDescent="0.2">
      <c r="W271" s="24"/>
      <c r="X271" s="24"/>
      <c r="Y271" s="24"/>
      <c r="Z271" s="2"/>
    </row>
    <row r="272" spans="23:26" x14ac:dyDescent="0.2">
      <c r="W272" s="24"/>
      <c r="X272" s="24"/>
      <c r="Y272" s="24"/>
      <c r="Z272" s="2"/>
    </row>
    <row r="273" spans="23:26" x14ac:dyDescent="0.2">
      <c r="W273" s="24"/>
      <c r="X273" s="24"/>
      <c r="Y273" s="24"/>
      <c r="Z273" s="2"/>
    </row>
    <row r="274" spans="23:26" x14ac:dyDescent="0.2">
      <c r="W274" s="24"/>
      <c r="X274" s="24"/>
      <c r="Y274" s="24"/>
      <c r="Z274" s="2"/>
    </row>
    <row r="275" spans="23:26" x14ac:dyDescent="0.2">
      <c r="W275" s="24"/>
      <c r="X275" s="24"/>
      <c r="Y275" s="24"/>
      <c r="Z275" s="2"/>
    </row>
    <row r="276" spans="23:26" x14ac:dyDescent="0.2">
      <c r="W276" s="24"/>
      <c r="X276" s="24"/>
      <c r="Y276" s="24"/>
      <c r="Z276" s="2"/>
    </row>
    <row r="277" spans="23:26" x14ac:dyDescent="0.2">
      <c r="W277" s="24"/>
      <c r="X277" s="24"/>
      <c r="Y277" s="24"/>
      <c r="Z277" s="2"/>
    </row>
    <row r="278" spans="23:26" x14ac:dyDescent="0.2">
      <c r="W278" s="24"/>
      <c r="X278" s="24"/>
      <c r="Y278" s="24"/>
      <c r="Z278" s="2"/>
    </row>
    <row r="279" spans="23:26" x14ac:dyDescent="0.2">
      <c r="W279" s="24"/>
      <c r="X279" s="24"/>
      <c r="Y279" s="24"/>
      <c r="Z279" s="2"/>
    </row>
    <row r="280" spans="23:26" x14ac:dyDescent="0.2">
      <c r="W280" s="24"/>
      <c r="X280" s="24"/>
      <c r="Y280" s="24"/>
      <c r="Z280" s="2"/>
    </row>
    <row r="281" spans="23:26" x14ac:dyDescent="0.2">
      <c r="W281" s="24"/>
      <c r="X281" s="24"/>
      <c r="Y281" s="24"/>
      <c r="Z281" s="2"/>
    </row>
    <row r="282" spans="23:26" x14ac:dyDescent="0.2">
      <c r="W282" s="24"/>
      <c r="X282" s="24"/>
      <c r="Y282" s="24"/>
      <c r="Z282" s="2"/>
    </row>
    <row r="283" spans="23:26" x14ac:dyDescent="0.2">
      <c r="W283" s="24"/>
      <c r="X283" s="24"/>
      <c r="Y283" s="24"/>
      <c r="Z283" s="2"/>
    </row>
    <row r="284" spans="23:26" x14ac:dyDescent="0.2">
      <c r="W284" s="24"/>
      <c r="X284" s="24"/>
      <c r="Y284" s="24"/>
      <c r="Z284" s="2"/>
    </row>
    <row r="285" spans="23:26" x14ac:dyDescent="0.2">
      <c r="W285" s="24"/>
      <c r="X285" s="24"/>
      <c r="Y285" s="24"/>
      <c r="Z285" s="2"/>
    </row>
    <row r="286" spans="23:26" x14ac:dyDescent="0.2">
      <c r="W286" s="24"/>
      <c r="X286" s="24"/>
      <c r="Y286" s="24"/>
      <c r="Z286" s="2"/>
    </row>
    <row r="287" spans="23:26" x14ac:dyDescent="0.2">
      <c r="W287" s="24"/>
      <c r="X287" s="24"/>
      <c r="Y287" s="24"/>
      <c r="Z287" s="2"/>
    </row>
    <row r="288" spans="23:26" x14ac:dyDescent="0.2">
      <c r="W288" s="24"/>
      <c r="X288" s="24"/>
      <c r="Y288" s="24"/>
      <c r="Z288" s="2"/>
    </row>
    <row r="289" spans="23:26" x14ac:dyDescent="0.2">
      <c r="W289" s="24"/>
      <c r="X289" s="24"/>
      <c r="Y289" s="24"/>
      <c r="Z289" s="2"/>
    </row>
    <row r="290" spans="23:26" x14ac:dyDescent="0.2">
      <c r="W290" s="24"/>
      <c r="X290" s="24"/>
      <c r="Y290" s="24"/>
      <c r="Z290" s="2"/>
    </row>
    <row r="291" spans="23:26" x14ac:dyDescent="0.2">
      <c r="W291" s="24"/>
      <c r="X291" s="24"/>
      <c r="Y291" s="24"/>
      <c r="Z291" s="2"/>
    </row>
    <row r="292" spans="23:26" x14ac:dyDescent="0.2">
      <c r="W292" s="24"/>
      <c r="X292" s="24"/>
      <c r="Y292" s="24"/>
      <c r="Z292" s="2"/>
    </row>
    <row r="293" spans="23:26" x14ac:dyDescent="0.2">
      <c r="W293" s="24"/>
      <c r="X293" s="24"/>
      <c r="Y293" s="24"/>
      <c r="Z293" s="2"/>
    </row>
    <row r="294" spans="23:26" x14ac:dyDescent="0.2">
      <c r="W294" s="24"/>
      <c r="X294" s="24"/>
      <c r="Y294" s="24"/>
      <c r="Z294" s="2"/>
    </row>
    <row r="295" spans="23:26" x14ac:dyDescent="0.2">
      <c r="W295" s="24"/>
      <c r="X295" s="24"/>
      <c r="Y295" s="24"/>
      <c r="Z295" s="2"/>
    </row>
    <row r="296" spans="23:26" x14ac:dyDescent="0.2">
      <c r="W296" s="24"/>
      <c r="X296" s="24"/>
      <c r="Y296" s="24"/>
      <c r="Z296" s="2"/>
    </row>
    <row r="297" spans="23:26" x14ac:dyDescent="0.2">
      <c r="W297" s="24"/>
      <c r="X297" s="24"/>
      <c r="Y297" s="24"/>
      <c r="Z297" s="2"/>
    </row>
    <row r="298" spans="23:26" x14ac:dyDescent="0.2">
      <c r="W298" s="24"/>
      <c r="X298" s="24"/>
      <c r="Y298" s="24"/>
      <c r="Z298" s="2"/>
    </row>
    <row r="299" spans="23:26" x14ac:dyDescent="0.2">
      <c r="W299" s="24"/>
      <c r="X299" s="24"/>
      <c r="Y299" s="24"/>
      <c r="Z299" s="2"/>
    </row>
    <row r="300" spans="23:26" x14ac:dyDescent="0.2">
      <c r="W300" s="24"/>
      <c r="X300" s="24"/>
      <c r="Y300" s="24"/>
      <c r="Z300" s="2"/>
    </row>
    <row r="301" spans="23:26" x14ac:dyDescent="0.2">
      <c r="W301" s="24"/>
      <c r="X301" s="24"/>
      <c r="Y301" s="24"/>
      <c r="Z301" s="2"/>
    </row>
    <row r="302" spans="23:26" x14ac:dyDescent="0.2">
      <c r="W302" s="24"/>
      <c r="X302" s="24"/>
      <c r="Y302" s="24"/>
      <c r="Z302" s="2"/>
    </row>
    <row r="303" spans="23:26" x14ac:dyDescent="0.2">
      <c r="W303" s="24"/>
      <c r="X303" s="24"/>
      <c r="Y303" s="24"/>
      <c r="Z303" s="2"/>
    </row>
    <row r="304" spans="23:26" x14ac:dyDescent="0.2">
      <c r="W304" s="24"/>
      <c r="X304" s="24"/>
      <c r="Y304" s="24"/>
      <c r="Z304" s="2"/>
    </row>
    <row r="305" spans="23:26" x14ac:dyDescent="0.2">
      <c r="W305" s="24"/>
      <c r="X305" s="24"/>
      <c r="Y305" s="24"/>
      <c r="Z305" s="2"/>
    </row>
    <row r="306" spans="23:26" x14ac:dyDescent="0.2">
      <c r="W306" s="24"/>
      <c r="X306" s="24"/>
      <c r="Y306" s="24"/>
      <c r="Z306" s="2"/>
    </row>
    <row r="307" spans="23:26" x14ac:dyDescent="0.2">
      <c r="W307" s="24"/>
      <c r="X307" s="24"/>
      <c r="Y307" s="24"/>
      <c r="Z307" s="2"/>
    </row>
    <row r="308" spans="23:26" x14ac:dyDescent="0.2">
      <c r="W308" s="24"/>
      <c r="X308" s="24"/>
      <c r="Y308" s="24"/>
      <c r="Z308" s="2"/>
    </row>
    <row r="309" spans="23:26" x14ac:dyDescent="0.2">
      <c r="W309" s="24"/>
      <c r="X309" s="24"/>
      <c r="Y309" s="24"/>
      <c r="Z309" s="2"/>
    </row>
    <row r="310" spans="23:26" x14ac:dyDescent="0.2">
      <c r="W310" s="24"/>
      <c r="X310" s="24"/>
      <c r="Y310" s="24"/>
      <c r="Z310" s="2"/>
    </row>
    <row r="311" spans="23:26" x14ac:dyDescent="0.2">
      <c r="W311" s="24"/>
      <c r="X311" s="24"/>
      <c r="Y311" s="24"/>
      <c r="Z311" s="2"/>
    </row>
    <row r="312" spans="23:26" x14ac:dyDescent="0.2">
      <c r="W312" s="24"/>
      <c r="X312" s="24"/>
      <c r="Y312" s="24"/>
      <c r="Z312" s="2"/>
    </row>
    <row r="313" spans="23:26" x14ac:dyDescent="0.2">
      <c r="W313" s="24"/>
      <c r="X313" s="24"/>
      <c r="Y313" s="24"/>
      <c r="Z313" s="2"/>
    </row>
    <row r="314" spans="23:26" x14ac:dyDescent="0.2">
      <c r="W314" s="24"/>
      <c r="X314" s="24"/>
      <c r="Y314" s="24"/>
      <c r="Z314" s="2"/>
    </row>
    <row r="315" spans="23:26" x14ac:dyDescent="0.2">
      <c r="W315" s="24"/>
      <c r="X315" s="24"/>
      <c r="Y315" s="24"/>
      <c r="Z315" s="2"/>
    </row>
    <row r="316" spans="23:26" x14ac:dyDescent="0.2">
      <c r="W316" s="24"/>
      <c r="X316" s="24"/>
      <c r="Y316" s="24"/>
      <c r="Z316" s="2"/>
    </row>
    <row r="317" spans="23:26" x14ac:dyDescent="0.2">
      <c r="W317" s="24"/>
      <c r="X317" s="24"/>
      <c r="Y317" s="24"/>
      <c r="Z317" s="2"/>
    </row>
    <row r="318" spans="23:26" x14ac:dyDescent="0.2">
      <c r="W318" s="24"/>
      <c r="X318" s="24"/>
      <c r="Y318" s="24"/>
      <c r="Z318" s="2"/>
    </row>
    <row r="319" spans="23:26" x14ac:dyDescent="0.2">
      <c r="W319" s="24"/>
      <c r="X319" s="24"/>
      <c r="Y319" s="24"/>
      <c r="Z319" s="2"/>
    </row>
    <row r="320" spans="23:26" x14ac:dyDescent="0.2">
      <c r="W320" s="24"/>
      <c r="X320" s="24"/>
      <c r="Y320" s="24"/>
      <c r="Z320" s="2"/>
    </row>
    <row r="321" spans="23:26" x14ac:dyDescent="0.2">
      <c r="W321" s="24"/>
      <c r="X321" s="24"/>
      <c r="Y321" s="24"/>
      <c r="Z321" s="2"/>
    </row>
    <row r="322" spans="23:26" x14ac:dyDescent="0.2">
      <c r="W322" s="24"/>
      <c r="X322" s="24"/>
      <c r="Y322" s="24"/>
      <c r="Z322" s="2"/>
    </row>
    <row r="323" spans="23:26" x14ac:dyDescent="0.2">
      <c r="W323" s="24"/>
      <c r="X323" s="24"/>
      <c r="Y323" s="24"/>
      <c r="Z323" s="2"/>
    </row>
    <row r="324" spans="23:26" x14ac:dyDescent="0.2">
      <c r="W324" s="24"/>
      <c r="X324" s="24"/>
      <c r="Y324" s="24"/>
      <c r="Z324" s="2"/>
    </row>
    <row r="325" spans="23:26" x14ac:dyDescent="0.2">
      <c r="W325" s="24"/>
      <c r="X325" s="24"/>
      <c r="Y325" s="24"/>
      <c r="Z325" s="2"/>
    </row>
    <row r="326" spans="23:26" x14ac:dyDescent="0.2">
      <c r="W326" s="24"/>
      <c r="X326" s="24"/>
      <c r="Y326" s="24"/>
      <c r="Z326" s="2"/>
    </row>
    <row r="327" spans="23:26" x14ac:dyDescent="0.2">
      <c r="W327" s="24"/>
      <c r="X327" s="24"/>
      <c r="Y327" s="24"/>
      <c r="Z327" s="2"/>
    </row>
    <row r="328" spans="23:26" x14ac:dyDescent="0.2">
      <c r="W328" s="24"/>
      <c r="X328" s="24"/>
      <c r="Y328" s="24"/>
      <c r="Z328" s="2"/>
    </row>
    <row r="329" spans="23:26" x14ac:dyDescent="0.2">
      <c r="W329" s="24"/>
      <c r="X329" s="24"/>
      <c r="Y329" s="24"/>
      <c r="Z329" s="2"/>
    </row>
    <row r="330" spans="23:26" x14ac:dyDescent="0.2">
      <c r="W330" s="24"/>
      <c r="X330" s="24"/>
      <c r="Y330" s="24"/>
      <c r="Z330" s="2"/>
    </row>
    <row r="331" spans="23:26" x14ac:dyDescent="0.2">
      <c r="W331" s="24"/>
      <c r="X331" s="24"/>
      <c r="Y331" s="24"/>
      <c r="Z331" s="2"/>
    </row>
    <row r="332" spans="23:26" x14ac:dyDescent="0.2">
      <c r="W332" s="24"/>
      <c r="X332" s="24"/>
      <c r="Y332" s="24"/>
      <c r="Z332" s="2"/>
    </row>
    <row r="333" spans="23:26" x14ac:dyDescent="0.2">
      <c r="W333" s="24"/>
      <c r="X333" s="24"/>
      <c r="Y333" s="24"/>
      <c r="Z333" s="2"/>
    </row>
    <row r="334" spans="23:26" x14ac:dyDescent="0.2">
      <c r="W334" s="24"/>
      <c r="X334" s="24"/>
      <c r="Y334" s="24"/>
      <c r="Z334" s="2"/>
    </row>
    <row r="335" spans="23:26" x14ac:dyDescent="0.2">
      <c r="W335" s="24"/>
      <c r="X335" s="24"/>
      <c r="Y335" s="24"/>
      <c r="Z335" s="2"/>
    </row>
    <row r="336" spans="23:26" x14ac:dyDescent="0.2">
      <c r="W336" s="24"/>
      <c r="X336" s="24"/>
      <c r="Y336" s="24"/>
      <c r="Z336" s="2"/>
    </row>
    <row r="337" spans="23:26" x14ac:dyDescent="0.2">
      <c r="W337" s="24"/>
      <c r="X337" s="24"/>
      <c r="Y337" s="24"/>
      <c r="Z337" s="2"/>
    </row>
    <row r="338" spans="23:26" x14ac:dyDescent="0.2">
      <c r="W338" s="24"/>
      <c r="X338" s="24"/>
      <c r="Y338" s="24"/>
      <c r="Z338" s="2"/>
    </row>
    <row r="339" spans="23:26" x14ac:dyDescent="0.2">
      <c r="W339" s="24"/>
      <c r="X339" s="24"/>
      <c r="Y339" s="24"/>
      <c r="Z339" s="2"/>
    </row>
    <row r="340" spans="23:26" x14ac:dyDescent="0.2">
      <c r="W340" s="24"/>
      <c r="X340" s="24"/>
      <c r="Y340" s="24"/>
      <c r="Z340" s="2"/>
    </row>
    <row r="341" spans="23:26" x14ac:dyDescent="0.2">
      <c r="W341" s="24"/>
      <c r="X341" s="24"/>
      <c r="Y341" s="24"/>
      <c r="Z341" s="2"/>
    </row>
    <row r="342" spans="23:26" x14ac:dyDescent="0.2">
      <c r="W342" s="24"/>
      <c r="X342" s="24"/>
      <c r="Y342" s="24"/>
      <c r="Z342" s="2"/>
    </row>
    <row r="343" spans="23:26" x14ac:dyDescent="0.2">
      <c r="W343" s="24"/>
      <c r="X343" s="24"/>
      <c r="Y343" s="24"/>
      <c r="Z343" s="2"/>
    </row>
    <row r="344" spans="23:26" x14ac:dyDescent="0.2">
      <c r="W344" s="24"/>
      <c r="X344" s="24"/>
      <c r="Y344" s="24"/>
      <c r="Z344" s="2"/>
    </row>
    <row r="345" spans="23:26" x14ac:dyDescent="0.2">
      <c r="W345" s="24"/>
      <c r="X345" s="24"/>
      <c r="Y345" s="24"/>
      <c r="Z345" s="2"/>
    </row>
    <row r="346" spans="23:26" x14ac:dyDescent="0.2">
      <c r="W346" s="24"/>
      <c r="X346" s="24"/>
      <c r="Y346" s="24"/>
      <c r="Z346" s="2"/>
    </row>
    <row r="347" spans="23:26" x14ac:dyDescent="0.2">
      <c r="W347" s="24"/>
      <c r="X347" s="24"/>
      <c r="Y347" s="24"/>
      <c r="Z347" s="2"/>
    </row>
    <row r="348" spans="23:26" x14ac:dyDescent="0.2">
      <c r="W348" s="24"/>
      <c r="X348" s="24"/>
      <c r="Y348" s="24"/>
      <c r="Z348" s="2"/>
    </row>
    <row r="349" spans="23:26" x14ac:dyDescent="0.2">
      <c r="W349" s="24"/>
      <c r="X349" s="24"/>
      <c r="Y349" s="24"/>
      <c r="Z349" s="2"/>
    </row>
    <row r="350" spans="23:26" x14ac:dyDescent="0.2">
      <c r="W350" s="24"/>
      <c r="X350" s="24"/>
      <c r="Y350" s="24"/>
      <c r="Z350" s="2"/>
    </row>
    <row r="351" spans="23:26" x14ac:dyDescent="0.2">
      <c r="W351" s="24"/>
      <c r="X351" s="24"/>
      <c r="Y351" s="24"/>
      <c r="Z351" s="2"/>
    </row>
    <row r="352" spans="23:26" x14ac:dyDescent="0.2">
      <c r="W352" s="24"/>
      <c r="X352" s="24"/>
      <c r="Y352" s="24"/>
      <c r="Z352" s="2"/>
    </row>
    <row r="353" spans="23:26" x14ac:dyDescent="0.2">
      <c r="W353" s="24"/>
      <c r="X353" s="24"/>
      <c r="Y353" s="24"/>
      <c r="Z353" s="2"/>
    </row>
    <row r="354" spans="23:26" x14ac:dyDescent="0.2">
      <c r="W354" s="24"/>
      <c r="X354" s="24"/>
      <c r="Y354" s="24"/>
      <c r="Z354" s="2"/>
    </row>
    <row r="355" spans="23:26" x14ac:dyDescent="0.2">
      <c r="W355" s="24"/>
      <c r="X355" s="24"/>
      <c r="Y355" s="24"/>
      <c r="Z355" s="2"/>
    </row>
    <row r="356" spans="23:26" x14ac:dyDescent="0.2">
      <c r="W356" s="24"/>
      <c r="X356" s="24"/>
      <c r="Y356" s="24"/>
      <c r="Z356" s="2"/>
    </row>
    <row r="357" spans="23:26" x14ac:dyDescent="0.2">
      <c r="W357" s="24"/>
      <c r="X357" s="24"/>
      <c r="Y357" s="24"/>
      <c r="Z357" s="2"/>
    </row>
    <row r="358" spans="23:26" x14ac:dyDescent="0.2">
      <c r="W358" s="24"/>
      <c r="X358" s="24"/>
      <c r="Y358" s="24"/>
      <c r="Z358" s="2"/>
    </row>
    <row r="359" spans="23:26" x14ac:dyDescent="0.2">
      <c r="W359" s="24"/>
      <c r="X359" s="24"/>
      <c r="Y359" s="24"/>
      <c r="Z359" s="2"/>
    </row>
    <row r="360" spans="23:26" x14ac:dyDescent="0.2">
      <c r="W360" s="24"/>
      <c r="X360" s="24"/>
      <c r="Y360" s="24"/>
      <c r="Z360" s="2"/>
    </row>
    <row r="361" spans="23:26" x14ac:dyDescent="0.2">
      <c r="W361" s="24"/>
      <c r="X361" s="24"/>
      <c r="Y361" s="24"/>
      <c r="Z361" s="2"/>
    </row>
    <row r="362" spans="23:26" x14ac:dyDescent="0.2">
      <c r="W362" s="24"/>
      <c r="X362" s="24"/>
      <c r="Y362" s="24"/>
      <c r="Z362" s="2"/>
    </row>
    <row r="363" spans="23:26" x14ac:dyDescent="0.2">
      <c r="W363" s="24"/>
      <c r="X363" s="24"/>
      <c r="Y363" s="24"/>
      <c r="Z363" s="2"/>
    </row>
    <row r="364" spans="23:26" x14ac:dyDescent="0.2">
      <c r="W364" s="24"/>
      <c r="X364" s="24"/>
      <c r="Y364" s="24"/>
      <c r="Z364" s="2"/>
    </row>
    <row r="365" spans="23:26" x14ac:dyDescent="0.2">
      <c r="W365" s="24"/>
      <c r="X365" s="24"/>
      <c r="Y365" s="24"/>
      <c r="Z365" s="2"/>
    </row>
    <row r="366" spans="23:26" x14ac:dyDescent="0.2">
      <c r="W366" s="24"/>
      <c r="X366" s="24"/>
      <c r="Y366" s="24"/>
      <c r="Z366" s="2"/>
    </row>
    <row r="367" spans="23:26" x14ac:dyDescent="0.2">
      <c r="W367" s="24"/>
      <c r="X367" s="24"/>
      <c r="Y367" s="24"/>
      <c r="Z367" s="2"/>
    </row>
    <row r="368" spans="23:26" x14ac:dyDescent="0.2">
      <c r="W368" s="24"/>
      <c r="X368" s="24"/>
      <c r="Y368" s="24"/>
      <c r="Z368" s="2"/>
    </row>
    <row r="369" spans="23:26" x14ac:dyDescent="0.2">
      <c r="W369" s="24"/>
      <c r="X369" s="24"/>
      <c r="Y369" s="24"/>
      <c r="Z369" s="2"/>
    </row>
    <row r="370" spans="23:26" x14ac:dyDescent="0.2">
      <c r="W370" s="24"/>
      <c r="X370" s="24"/>
      <c r="Y370" s="24"/>
      <c r="Z370" s="2"/>
    </row>
    <row r="371" spans="23:26" x14ac:dyDescent="0.2">
      <c r="W371" s="24"/>
      <c r="X371" s="24"/>
      <c r="Y371" s="24"/>
      <c r="Z371" s="2"/>
    </row>
    <row r="372" spans="23:26" x14ac:dyDescent="0.2">
      <c r="W372" s="24"/>
      <c r="X372" s="24"/>
      <c r="Y372" s="24"/>
      <c r="Z372" s="2"/>
    </row>
    <row r="373" spans="23:26" x14ac:dyDescent="0.2">
      <c r="W373" s="24"/>
      <c r="X373" s="24"/>
      <c r="Y373" s="24"/>
      <c r="Z373" s="2"/>
    </row>
    <row r="374" spans="23:26" x14ac:dyDescent="0.2">
      <c r="W374" s="24"/>
      <c r="X374" s="24"/>
      <c r="Y374" s="24"/>
      <c r="Z374" s="2"/>
    </row>
    <row r="375" spans="23:26" x14ac:dyDescent="0.2">
      <c r="W375" s="24"/>
      <c r="X375" s="24"/>
      <c r="Y375" s="24"/>
      <c r="Z375" s="2"/>
    </row>
    <row r="376" spans="23:26" x14ac:dyDescent="0.2">
      <c r="W376" s="24"/>
      <c r="X376" s="24"/>
      <c r="Y376" s="24"/>
      <c r="Z376" s="2"/>
    </row>
    <row r="377" spans="23:26" x14ac:dyDescent="0.2">
      <c r="W377" s="24"/>
      <c r="X377" s="24"/>
      <c r="Y377" s="24"/>
      <c r="Z377" s="2"/>
    </row>
    <row r="378" spans="23:26" x14ac:dyDescent="0.2">
      <c r="W378" s="24"/>
      <c r="X378" s="24"/>
      <c r="Y378" s="24"/>
      <c r="Z378" s="2"/>
    </row>
    <row r="379" spans="23:26" x14ac:dyDescent="0.2">
      <c r="W379" s="24"/>
      <c r="X379" s="24"/>
      <c r="Y379" s="24"/>
      <c r="Z379" s="2"/>
    </row>
    <row r="380" spans="23:26" x14ac:dyDescent="0.2">
      <c r="W380" s="24"/>
      <c r="X380" s="24"/>
      <c r="Y380" s="24"/>
      <c r="Z380" s="2"/>
    </row>
    <row r="381" spans="23:26" x14ac:dyDescent="0.2">
      <c r="W381" s="24"/>
      <c r="X381" s="24"/>
      <c r="Y381" s="24"/>
      <c r="Z381" s="2"/>
    </row>
    <row r="382" spans="23:26" x14ac:dyDescent="0.2">
      <c r="W382" s="24"/>
      <c r="X382" s="24"/>
      <c r="Y382" s="24"/>
      <c r="Z382" s="2"/>
    </row>
    <row r="383" spans="23:26" x14ac:dyDescent="0.2">
      <c r="W383" s="24"/>
      <c r="X383" s="24"/>
      <c r="Y383" s="24"/>
      <c r="Z383" s="2"/>
    </row>
    <row r="384" spans="23:26" x14ac:dyDescent="0.2">
      <c r="W384" s="24"/>
      <c r="X384" s="24"/>
      <c r="Y384" s="24"/>
      <c r="Z384" s="2"/>
    </row>
    <row r="385" spans="23:26" x14ac:dyDescent="0.2">
      <c r="W385" s="24"/>
      <c r="X385" s="24"/>
      <c r="Y385" s="24"/>
      <c r="Z385" s="2"/>
    </row>
    <row r="386" spans="23:26" x14ac:dyDescent="0.2">
      <c r="W386" s="24"/>
      <c r="X386" s="24"/>
      <c r="Y386" s="24"/>
      <c r="Z386" s="2"/>
    </row>
    <row r="387" spans="23:26" x14ac:dyDescent="0.2">
      <c r="W387" s="24"/>
      <c r="X387" s="24"/>
      <c r="Y387" s="24"/>
      <c r="Z387" s="2"/>
    </row>
    <row r="388" spans="23:26" x14ac:dyDescent="0.2">
      <c r="W388" s="24"/>
      <c r="X388" s="24"/>
      <c r="Y388" s="24"/>
      <c r="Z388" s="2"/>
    </row>
    <row r="389" spans="23:26" x14ac:dyDescent="0.2">
      <c r="W389" s="24"/>
      <c r="X389" s="24"/>
      <c r="Y389" s="24"/>
      <c r="Z389" s="2"/>
    </row>
    <row r="390" spans="23:26" x14ac:dyDescent="0.2">
      <c r="W390" s="24"/>
      <c r="X390" s="24"/>
      <c r="Y390" s="24"/>
      <c r="Z390" s="2"/>
    </row>
    <row r="391" spans="23:26" x14ac:dyDescent="0.2">
      <c r="W391" s="24"/>
      <c r="X391" s="24"/>
      <c r="Y391" s="24"/>
      <c r="Z391" s="2"/>
    </row>
    <row r="392" spans="23:26" x14ac:dyDescent="0.2">
      <c r="W392" s="24"/>
      <c r="X392" s="24"/>
      <c r="Y392" s="24"/>
      <c r="Z392" s="2"/>
    </row>
    <row r="393" spans="23:26" x14ac:dyDescent="0.2">
      <c r="W393" s="24"/>
      <c r="X393" s="24"/>
      <c r="Y393" s="24"/>
      <c r="Z393" s="2"/>
    </row>
    <row r="394" spans="23:26" x14ac:dyDescent="0.2">
      <c r="W394" s="24"/>
      <c r="X394" s="24"/>
      <c r="Y394" s="24"/>
      <c r="Z394" s="2"/>
    </row>
    <row r="395" spans="23:26" x14ac:dyDescent="0.2">
      <c r="W395" s="24"/>
      <c r="X395" s="24"/>
      <c r="Y395" s="24"/>
      <c r="Z395" s="2"/>
    </row>
    <row r="396" spans="23:26" x14ac:dyDescent="0.2">
      <c r="W396" s="24"/>
      <c r="X396" s="24"/>
      <c r="Y396" s="24"/>
      <c r="Z396" s="2"/>
    </row>
    <row r="397" spans="23:26" x14ac:dyDescent="0.2">
      <c r="W397" s="24"/>
      <c r="X397" s="24"/>
      <c r="Y397" s="24"/>
      <c r="Z397" s="2"/>
    </row>
    <row r="398" spans="23:26" x14ac:dyDescent="0.2">
      <c r="W398" s="24"/>
      <c r="X398" s="24"/>
      <c r="Y398" s="24"/>
      <c r="Z398" s="2"/>
    </row>
    <row r="399" spans="23:26" x14ac:dyDescent="0.2">
      <c r="W399" s="24"/>
      <c r="X399" s="24"/>
      <c r="Y399" s="24"/>
      <c r="Z399" s="2"/>
    </row>
    <row r="400" spans="23:26" x14ac:dyDescent="0.2">
      <c r="W400" s="24"/>
      <c r="X400" s="24"/>
      <c r="Y400" s="24"/>
      <c r="Z400" s="2"/>
    </row>
    <row r="401" spans="23:26" x14ac:dyDescent="0.2">
      <c r="W401" s="24"/>
      <c r="X401" s="24"/>
      <c r="Y401" s="24"/>
      <c r="Z401" s="2"/>
    </row>
    <row r="402" spans="23:26" x14ac:dyDescent="0.2">
      <c r="W402" s="24"/>
      <c r="X402" s="24"/>
      <c r="Y402" s="24"/>
      <c r="Z402" s="2"/>
    </row>
    <row r="403" spans="23:26" x14ac:dyDescent="0.2">
      <c r="W403" s="24"/>
      <c r="X403" s="24"/>
      <c r="Y403" s="24"/>
      <c r="Z403" s="2"/>
    </row>
    <row r="404" spans="23:26" x14ac:dyDescent="0.2">
      <c r="W404" s="24"/>
      <c r="X404" s="24"/>
      <c r="Y404" s="24"/>
      <c r="Z404" s="2"/>
    </row>
    <row r="405" spans="23:26" x14ac:dyDescent="0.2">
      <c r="W405" s="24"/>
      <c r="X405" s="24"/>
      <c r="Y405" s="24"/>
      <c r="Z405" s="2"/>
    </row>
    <row r="406" spans="23:26" x14ac:dyDescent="0.2">
      <c r="W406" s="24"/>
      <c r="X406" s="24"/>
      <c r="Y406" s="24"/>
      <c r="Z406" s="2"/>
    </row>
    <row r="407" spans="23:26" x14ac:dyDescent="0.2">
      <c r="W407" s="24"/>
      <c r="X407" s="24"/>
      <c r="Y407" s="24"/>
      <c r="Z407" s="2"/>
    </row>
    <row r="408" spans="23:26" x14ac:dyDescent="0.2">
      <c r="W408" s="24"/>
      <c r="X408" s="24"/>
      <c r="Y408" s="24"/>
      <c r="Z408" s="2"/>
    </row>
    <row r="409" spans="23:26" x14ac:dyDescent="0.2">
      <c r="W409" s="24"/>
      <c r="X409" s="24"/>
      <c r="Y409" s="24"/>
      <c r="Z409" s="2"/>
    </row>
    <row r="410" spans="23:26" x14ac:dyDescent="0.2">
      <c r="W410" s="24"/>
      <c r="X410" s="24"/>
      <c r="Y410" s="24"/>
      <c r="Z410" s="2"/>
    </row>
    <row r="411" spans="23:26" x14ac:dyDescent="0.2">
      <c r="W411" s="24"/>
      <c r="X411" s="24"/>
      <c r="Y411" s="24"/>
      <c r="Z411" s="2"/>
    </row>
    <row r="412" spans="23:26" x14ac:dyDescent="0.2">
      <c r="W412" s="24"/>
      <c r="X412" s="24"/>
      <c r="Y412" s="24"/>
      <c r="Z412" s="2"/>
    </row>
    <row r="413" spans="23:26" x14ac:dyDescent="0.2">
      <c r="W413" s="24"/>
      <c r="X413" s="24"/>
      <c r="Y413" s="24"/>
      <c r="Z413" s="2"/>
    </row>
    <row r="414" spans="23:26" x14ac:dyDescent="0.2">
      <c r="W414" s="24"/>
      <c r="X414" s="24"/>
      <c r="Y414" s="24"/>
      <c r="Z414" s="2"/>
    </row>
    <row r="415" spans="23:26" x14ac:dyDescent="0.2">
      <c r="W415" s="24"/>
      <c r="X415" s="24"/>
      <c r="Y415" s="24"/>
      <c r="Z415" s="2"/>
    </row>
    <row r="416" spans="23:26" x14ac:dyDescent="0.2">
      <c r="W416" s="24"/>
      <c r="X416" s="24"/>
      <c r="Y416" s="24"/>
      <c r="Z416" s="2"/>
    </row>
    <row r="417" spans="23:26" x14ac:dyDescent="0.2">
      <c r="W417" s="24"/>
      <c r="X417" s="24"/>
      <c r="Y417" s="24"/>
      <c r="Z417" s="2"/>
    </row>
    <row r="418" spans="23:26" x14ac:dyDescent="0.2">
      <c r="W418" s="24"/>
      <c r="X418" s="24"/>
      <c r="Y418" s="24"/>
      <c r="Z418" s="2"/>
    </row>
    <row r="419" spans="23:26" x14ac:dyDescent="0.2">
      <c r="W419" s="24"/>
      <c r="X419" s="24"/>
      <c r="Y419" s="24"/>
      <c r="Z419" s="2"/>
    </row>
    <row r="420" spans="23:26" x14ac:dyDescent="0.2">
      <c r="W420" s="24"/>
      <c r="X420" s="24"/>
      <c r="Y420" s="24"/>
      <c r="Z420" s="2"/>
    </row>
    <row r="421" spans="23:26" x14ac:dyDescent="0.2">
      <c r="W421" s="24"/>
      <c r="X421" s="24"/>
      <c r="Y421" s="24"/>
      <c r="Z421" s="2"/>
    </row>
    <row r="422" spans="23:26" x14ac:dyDescent="0.2">
      <c r="W422" s="24"/>
      <c r="X422" s="24"/>
      <c r="Y422" s="24"/>
      <c r="Z422" s="2"/>
    </row>
    <row r="423" spans="23:26" x14ac:dyDescent="0.2">
      <c r="W423" s="24"/>
      <c r="X423" s="24"/>
      <c r="Y423" s="24"/>
      <c r="Z423" s="2"/>
    </row>
    <row r="424" spans="23:26" x14ac:dyDescent="0.2">
      <c r="W424" s="24"/>
      <c r="X424" s="24"/>
      <c r="Y424" s="24"/>
      <c r="Z424" s="2"/>
    </row>
    <row r="425" spans="23:26" x14ac:dyDescent="0.2">
      <c r="W425" s="24"/>
      <c r="X425" s="24"/>
      <c r="Y425" s="24"/>
      <c r="Z425" s="2"/>
    </row>
    <row r="426" spans="23:26" x14ac:dyDescent="0.2">
      <c r="W426" s="24"/>
      <c r="X426" s="24"/>
      <c r="Y426" s="24"/>
      <c r="Z426" s="2"/>
    </row>
    <row r="427" spans="23:26" x14ac:dyDescent="0.2">
      <c r="W427" s="24"/>
      <c r="X427" s="24"/>
      <c r="Y427" s="24"/>
      <c r="Z427" s="2"/>
    </row>
    <row r="428" spans="23:26" x14ac:dyDescent="0.2">
      <c r="W428" s="24"/>
      <c r="X428" s="24"/>
      <c r="Y428" s="24"/>
      <c r="Z428" s="2"/>
    </row>
    <row r="429" spans="23:26" x14ac:dyDescent="0.2">
      <c r="W429" s="24"/>
      <c r="X429" s="24"/>
      <c r="Y429" s="24"/>
      <c r="Z429" s="2"/>
    </row>
    <row r="430" spans="23:26" x14ac:dyDescent="0.2">
      <c r="W430" s="24"/>
      <c r="X430" s="24"/>
      <c r="Y430" s="24"/>
      <c r="Z430" s="2"/>
    </row>
    <row r="431" spans="23:26" x14ac:dyDescent="0.2">
      <c r="W431" s="24"/>
      <c r="X431" s="24"/>
      <c r="Y431" s="24"/>
      <c r="Z431" s="2"/>
    </row>
    <row r="432" spans="23:26" x14ac:dyDescent="0.2">
      <c r="W432" s="24"/>
      <c r="X432" s="24"/>
      <c r="Y432" s="24"/>
      <c r="Z432" s="2"/>
    </row>
    <row r="433" spans="23:26" x14ac:dyDescent="0.2">
      <c r="W433" s="24"/>
      <c r="X433" s="24"/>
      <c r="Y433" s="24"/>
      <c r="Z433" s="2"/>
    </row>
    <row r="434" spans="23:26" x14ac:dyDescent="0.2">
      <c r="W434" s="24"/>
      <c r="X434" s="24"/>
      <c r="Y434" s="24"/>
      <c r="Z434" s="2"/>
    </row>
    <row r="435" spans="23:26" x14ac:dyDescent="0.2">
      <c r="W435" s="24"/>
      <c r="X435" s="24"/>
      <c r="Y435" s="24"/>
      <c r="Z435" s="2"/>
    </row>
    <row r="436" spans="23:26" x14ac:dyDescent="0.2">
      <c r="W436" s="24"/>
      <c r="X436" s="24"/>
      <c r="Y436" s="24"/>
      <c r="Z436" s="2"/>
    </row>
    <row r="437" spans="23:26" x14ac:dyDescent="0.2">
      <c r="W437" s="24"/>
      <c r="X437" s="24"/>
      <c r="Y437" s="24"/>
      <c r="Z437" s="2"/>
    </row>
    <row r="438" spans="23:26" x14ac:dyDescent="0.2">
      <c r="W438" s="24"/>
      <c r="X438" s="24"/>
      <c r="Y438" s="24"/>
      <c r="Z438" s="2"/>
    </row>
    <row r="439" spans="23:26" x14ac:dyDescent="0.2">
      <c r="W439" s="24"/>
      <c r="X439" s="24"/>
      <c r="Y439" s="24"/>
      <c r="Z439" s="2"/>
    </row>
    <row r="440" spans="23:26" x14ac:dyDescent="0.2">
      <c r="W440" s="24"/>
      <c r="X440" s="24"/>
      <c r="Y440" s="24"/>
      <c r="Z440" s="2"/>
    </row>
    <row r="441" spans="23:26" x14ac:dyDescent="0.2">
      <c r="W441" s="24"/>
      <c r="X441" s="24"/>
      <c r="Y441" s="24"/>
      <c r="Z441" s="2"/>
    </row>
    <row r="442" spans="23:26" x14ac:dyDescent="0.2">
      <c r="W442" s="24"/>
      <c r="X442" s="24"/>
      <c r="Y442" s="24"/>
      <c r="Z442" s="2"/>
    </row>
    <row r="443" spans="23:26" x14ac:dyDescent="0.2">
      <c r="W443" s="24"/>
      <c r="X443" s="24"/>
      <c r="Y443" s="24"/>
      <c r="Z443" s="2"/>
    </row>
    <row r="444" spans="23:26" x14ac:dyDescent="0.2">
      <c r="W444" s="24"/>
      <c r="X444" s="24"/>
      <c r="Y444" s="24"/>
      <c r="Z444" s="2"/>
    </row>
    <row r="445" spans="23:26" x14ac:dyDescent="0.2">
      <c r="W445" s="24"/>
      <c r="X445" s="24"/>
      <c r="Y445" s="24"/>
      <c r="Z445" s="2"/>
    </row>
    <row r="446" spans="23:26" x14ac:dyDescent="0.2">
      <c r="W446" s="24"/>
      <c r="X446" s="24"/>
      <c r="Y446" s="24"/>
      <c r="Z446" s="2"/>
    </row>
    <row r="447" spans="23:26" x14ac:dyDescent="0.2">
      <c r="W447" s="24"/>
      <c r="X447" s="24"/>
      <c r="Y447" s="24"/>
      <c r="Z447" s="2"/>
    </row>
    <row r="448" spans="23:26" x14ac:dyDescent="0.2">
      <c r="W448" s="24"/>
      <c r="X448" s="24"/>
      <c r="Y448" s="24"/>
      <c r="Z448" s="2"/>
    </row>
    <row r="449" spans="23:26" x14ac:dyDescent="0.2">
      <c r="W449" s="24"/>
      <c r="X449" s="24"/>
      <c r="Y449" s="24"/>
      <c r="Z449" s="2"/>
    </row>
    <row r="450" spans="23:26" x14ac:dyDescent="0.2">
      <c r="W450" s="24"/>
      <c r="X450" s="24"/>
      <c r="Y450" s="24"/>
      <c r="Z450" s="2"/>
    </row>
    <row r="451" spans="23:26" x14ac:dyDescent="0.2">
      <c r="W451" s="24"/>
      <c r="X451" s="24"/>
      <c r="Y451" s="24"/>
      <c r="Z451" s="2"/>
    </row>
    <row r="452" spans="23:26" x14ac:dyDescent="0.2">
      <c r="W452" s="24"/>
      <c r="X452" s="24"/>
      <c r="Y452" s="24"/>
      <c r="Z452" s="2"/>
    </row>
    <row r="453" spans="23:26" x14ac:dyDescent="0.2">
      <c r="W453" s="24"/>
      <c r="X453" s="24"/>
      <c r="Y453" s="24"/>
      <c r="Z453" s="2"/>
    </row>
    <row r="454" spans="23:26" x14ac:dyDescent="0.2">
      <c r="W454" s="24"/>
      <c r="X454" s="24"/>
      <c r="Y454" s="24"/>
      <c r="Z454" s="2"/>
    </row>
    <row r="455" spans="23:26" x14ac:dyDescent="0.2">
      <c r="W455" s="24"/>
      <c r="X455" s="24"/>
      <c r="Y455" s="24"/>
      <c r="Z455" s="2"/>
    </row>
    <row r="456" spans="23:26" x14ac:dyDescent="0.2">
      <c r="W456" s="24"/>
      <c r="X456" s="24"/>
      <c r="Y456" s="24"/>
      <c r="Z456" s="2"/>
    </row>
    <row r="457" spans="23:26" x14ac:dyDescent="0.2">
      <c r="W457" s="24"/>
      <c r="X457" s="24"/>
      <c r="Y457" s="24"/>
      <c r="Z457" s="2"/>
    </row>
    <row r="458" spans="23:26" x14ac:dyDescent="0.2">
      <c r="W458" s="24"/>
      <c r="X458" s="24"/>
      <c r="Y458" s="24"/>
      <c r="Z458" s="2"/>
    </row>
    <row r="459" spans="23:26" x14ac:dyDescent="0.2">
      <c r="W459" s="24"/>
      <c r="X459" s="24"/>
      <c r="Y459" s="24"/>
      <c r="Z459" s="2"/>
    </row>
    <row r="460" spans="23:26" x14ac:dyDescent="0.2">
      <c r="W460" s="24"/>
      <c r="X460" s="24"/>
      <c r="Y460" s="24"/>
      <c r="Z460" s="2"/>
    </row>
    <row r="461" spans="23:26" x14ac:dyDescent="0.2">
      <c r="W461" s="24"/>
      <c r="X461" s="24"/>
      <c r="Y461" s="24"/>
      <c r="Z461" s="2"/>
    </row>
    <row r="462" spans="23:26" x14ac:dyDescent="0.2">
      <c r="W462" s="24"/>
      <c r="X462" s="24"/>
      <c r="Y462" s="24"/>
      <c r="Z462" s="2"/>
    </row>
    <row r="463" spans="23:26" x14ac:dyDescent="0.2">
      <c r="W463" s="24"/>
      <c r="X463" s="24"/>
      <c r="Y463" s="24"/>
      <c r="Z463" s="2"/>
    </row>
    <row r="464" spans="23:26" x14ac:dyDescent="0.2">
      <c r="W464" s="24"/>
      <c r="X464" s="24"/>
      <c r="Y464" s="24"/>
      <c r="Z464" s="2"/>
    </row>
    <row r="465" spans="23:26" x14ac:dyDescent="0.2">
      <c r="W465" s="24"/>
      <c r="X465" s="24"/>
      <c r="Y465" s="24"/>
      <c r="Z465" s="2"/>
    </row>
    <row r="466" spans="23:26" x14ac:dyDescent="0.2">
      <c r="W466" s="24"/>
      <c r="X466" s="24"/>
      <c r="Y466" s="24"/>
      <c r="Z466" s="2"/>
    </row>
    <row r="467" spans="23:26" x14ac:dyDescent="0.2">
      <c r="W467" s="24"/>
      <c r="X467" s="24"/>
      <c r="Y467" s="24"/>
      <c r="Z467" s="2"/>
    </row>
    <row r="468" spans="23:26" x14ac:dyDescent="0.2">
      <c r="W468" s="24"/>
      <c r="X468" s="24"/>
      <c r="Y468" s="24"/>
      <c r="Z468" s="2"/>
    </row>
    <row r="469" spans="23:26" x14ac:dyDescent="0.2">
      <c r="W469" s="24"/>
      <c r="X469" s="24"/>
      <c r="Y469" s="24"/>
      <c r="Z469" s="2"/>
    </row>
    <row r="470" spans="23:26" x14ac:dyDescent="0.2">
      <c r="W470" s="24"/>
      <c r="X470" s="24"/>
      <c r="Y470" s="24"/>
      <c r="Z470" s="2"/>
    </row>
    <row r="471" spans="23:26" x14ac:dyDescent="0.2">
      <c r="W471" s="24"/>
      <c r="X471" s="24"/>
      <c r="Y471" s="24"/>
      <c r="Z471" s="2"/>
    </row>
    <row r="472" spans="23:26" x14ac:dyDescent="0.2">
      <c r="W472" s="24"/>
      <c r="X472" s="24"/>
      <c r="Y472" s="24"/>
      <c r="Z472" s="2"/>
    </row>
    <row r="473" spans="23:26" x14ac:dyDescent="0.2">
      <c r="W473" s="24"/>
      <c r="X473" s="24"/>
      <c r="Y473" s="24"/>
      <c r="Z473" s="2"/>
    </row>
    <row r="474" spans="23:26" x14ac:dyDescent="0.2">
      <c r="W474" s="24"/>
      <c r="X474" s="24"/>
      <c r="Y474" s="24"/>
      <c r="Z474" s="2"/>
    </row>
    <row r="475" spans="23:26" x14ac:dyDescent="0.2">
      <c r="W475" s="24"/>
      <c r="X475" s="24"/>
      <c r="Y475" s="24"/>
      <c r="Z475" s="2"/>
    </row>
    <row r="476" spans="23:26" x14ac:dyDescent="0.2">
      <c r="W476" s="24"/>
      <c r="X476" s="24"/>
      <c r="Y476" s="24"/>
      <c r="Z476" s="2"/>
    </row>
    <row r="477" spans="23:26" x14ac:dyDescent="0.2">
      <c r="W477" s="24"/>
      <c r="X477" s="24"/>
      <c r="Y477" s="24"/>
      <c r="Z477" s="2"/>
    </row>
    <row r="478" spans="23:26" x14ac:dyDescent="0.2">
      <c r="W478" s="24"/>
      <c r="X478" s="24"/>
      <c r="Y478" s="24"/>
      <c r="Z478" s="2"/>
    </row>
    <row r="479" spans="23:26" x14ac:dyDescent="0.2">
      <c r="W479" s="24"/>
      <c r="X479" s="24"/>
      <c r="Y479" s="24"/>
      <c r="Z479" s="2"/>
    </row>
    <row r="480" spans="23:26" x14ac:dyDescent="0.2">
      <c r="W480" s="24"/>
      <c r="X480" s="24"/>
      <c r="Y480" s="24"/>
      <c r="Z480" s="2"/>
    </row>
    <row r="481" spans="23:26" x14ac:dyDescent="0.2">
      <c r="W481" s="24"/>
      <c r="X481" s="24"/>
      <c r="Y481" s="24"/>
      <c r="Z481" s="2"/>
    </row>
    <row r="482" spans="23:26" x14ac:dyDescent="0.2">
      <c r="W482" s="24"/>
      <c r="X482" s="24"/>
      <c r="Y482" s="24"/>
      <c r="Z482" s="2"/>
    </row>
    <row r="483" spans="23:26" x14ac:dyDescent="0.2">
      <c r="W483" s="24"/>
      <c r="X483" s="24"/>
      <c r="Y483" s="24"/>
      <c r="Z483" s="2"/>
    </row>
    <row r="484" spans="23:26" x14ac:dyDescent="0.2">
      <c r="W484" s="24"/>
      <c r="X484" s="24"/>
      <c r="Y484" s="24"/>
      <c r="Z484" s="2"/>
    </row>
    <row r="485" spans="23:26" x14ac:dyDescent="0.2">
      <c r="W485" s="24"/>
      <c r="X485" s="24"/>
      <c r="Y485" s="24"/>
      <c r="Z485" s="2"/>
    </row>
    <row r="486" spans="23:26" x14ac:dyDescent="0.2">
      <c r="W486" s="24"/>
      <c r="X486" s="24"/>
      <c r="Y486" s="24"/>
      <c r="Z486" s="2"/>
    </row>
    <row r="487" spans="23:26" x14ac:dyDescent="0.2">
      <c r="W487" s="24"/>
      <c r="X487" s="24"/>
      <c r="Y487" s="24"/>
      <c r="Z487" s="2"/>
    </row>
    <row r="488" spans="23:26" x14ac:dyDescent="0.2">
      <c r="W488" s="24"/>
      <c r="X488" s="24"/>
      <c r="Y488" s="24"/>
      <c r="Z488" s="2"/>
    </row>
    <row r="489" spans="23:26" x14ac:dyDescent="0.2">
      <c r="W489" s="24"/>
      <c r="X489" s="24"/>
      <c r="Y489" s="24"/>
      <c r="Z489" s="2"/>
    </row>
    <row r="490" spans="23:26" x14ac:dyDescent="0.2">
      <c r="W490" s="24"/>
      <c r="X490" s="24"/>
      <c r="Y490" s="24"/>
      <c r="Z490" s="2"/>
    </row>
    <row r="491" spans="23:26" x14ac:dyDescent="0.2">
      <c r="W491" s="24"/>
      <c r="X491" s="24"/>
      <c r="Y491" s="24"/>
      <c r="Z491" s="2"/>
    </row>
    <row r="492" spans="23:26" x14ac:dyDescent="0.2">
      <c r="W492" s="24"/>
      <c r="X492" s="24"/>
      <c r="Y492" s="24"/>
      <c r="Z492" s="2"/>
    </row>
    <row r="493" spans="23:26" x14ac:dyDescent="0.2">
      <c r="W493" s="24"/>
      <c r="X493" s="24"/>
      <c r="Y493" s="24"/>
      <c r="Z493" s="2"/>
    </row>
    <row r="494" spans="23:26" x14ac:dyDescent="0.2">
      <c r="W494" s="24"/>
      <c r="X494" s="24"/>
      <c r="Y494" s="24"/>
      <c r="Z494" s="2"/>
    </row>
    <row r="495" spans="23:26" x14ac:dyDescent="0.2">
      <c r="W495" s="24"/>
      <c r="X495" s="24"/>
      <c r="Y495" s="24"/>
      <c r="Z495" s="2"/>
    </row>
    <row r="496" spans="23:26" x14ac:dyDescent="0.2">
      <c r="W496" s="24"/>
      <c r="X496" s="24"/>
      <c r="Y496" s="24"/>
      <c r="Z496" s="2"/>
    </row>
    <row r="497" spans="23:26" x14ac:dyDescent="0.2">
      <c r="W497" s="24"/>
      <c r="X497" s="24"/>
      <c r="Y497" s="24"/>
      <c r="Z497" s="2"/>
    </row>
    <row r="498" spans="23:26" x14ac:dyDescent="0.2">
      <c r="W498" s="24"/>
      <c r="X498" s="24"/>
      <c r="Y498" s="24"/>
      <c r="Z498" s="2"/>
    </row>
    <row r="499" spans="23:26" x14ac:dyDescent="0.2">
      <c r="W499" s="24"/>
      <c r="X499" s="24"/>
      <c r="Y499" s="24"/>
      <c r="Z499" s="2"/>
    </row>
    <row r="500" spans="23:26" x14ac:dyDescent="0.2">
      <c r="W500" s="24"/>
      <c r="X500" s="24"/>
      <c r="Y500" s="24"/>
      <c r="Z500" s="2"/>
    </row>
    <row r="501" spans="23:26" x14ac:dyDescent="0.2">
      <c r="W501" s="24"/>
      <c r="X501" s="24"/>
      <c r="Y501" s="24"/>
      <c r="Z501" s="2"/>
    </row>
    <row r="502" spans="23:26" x14ac:dyDescent="0.2">
      <c r="W502" s="24"/>
      <c r="X502" s="24"/>
      <c r="Y502" s="24"/>
      <c r="Z502" s="2"/>
    </row>
    <row r="503" spans="23:26" x14ac:dyDescent="0.2">
      <c r="W503" s="24"/>
      <c r="X503" s="24"/>
      <c r="Y503" s="24"/>
      <c r="Z503" s="2"/>
    </row>
    <row r="504" spans="23:26" x14ac:dyDescent="0.2">
      <c r="W504" s="24"/>
      <c r="X504" s="24"/>
      <c r="Y504" s="24"/>
      <c r="Z504" s="2"/>
    </row>
    <row r="505" spans="23:26" x14ac:dyDescent="0.2">
      <c r="W505" s="24"/>
      <c r="X505" s="24"/>
      <c r="Y505" s="24"/>
      <c r="Z505" s="2"/>
    </row>
    <row r="506" spans="23:26" x14ac:dyDescent="0.2">
      <c r="W506" s="24"/>
      <c r="X506" s="24"/>
      <c r="Y506" s="24"/>
      <c r="Z506" s="2"/>
    </row>
    <row r="507" spans="23:26" x14ac:dyDescent="0.2">
      <c r="W507" s="24"/>
      <c r="X507" s="24"/>
      <c r="Y507" s="24"/>
      <c r="Z507" s="2"/>
    </row>
    <row r="508" spans="23:26" x14ac:dyDescent="0.2">
      <c r="W508" s="24"/>
      <c r="X508" s="24"/>
      <c r="Y508" s="24"/>
      <c r="Z508" s="2"/>
    </row>
    <row r="509" spans="23:26" x14ac:dyDescent="0.2">
      <c r="W509" s="24"/>
      <c r="X509" s="24"/>
      <c r="Y509" s="24"/>
      <c r="Z509" s="2"/>
    </row>
    <row r="510" spans="23:26" x14ac:dyDescent="0.2">
      <c r="W510" s="24"/>
      <c r="X510" s="24"/>
      <c r="Y510" s="24"/>
      <c r="Z510" s="2"/>
    </row>
    <row r="511" spans="23:26" x14ac:dyDescent="0.2">
      <c r="W511" s="24"/>
      <c r="X511" s="24"/>
      <c r="Y511" s="24"/>
      <c r="Z511" s="2"/>
    </row>
    <row r="512" spans="23:26" x14ac:dyDescent="0.2">
      <c r="W512" s="24"/>
      <c r="X512" s="24"/>
      <c r="Y512" s="24"/>
      <c r="Z512" s="2"/>
    </row>
    <row r="513" spans="23:26" x14ac:dyDescent="0.2">
      <c r="W513" s="24"/>
      <c r="X513" s="24"/>
      <c r="Y513" s="24"/>
      <c r="Z513" s="2"/>
    </row>
    <row r="514" spans="23:26" x14ac:dyDescent="0.2">
      <c r="W514" s="24"/>
      <c r="X514" s="24"/>
      <c r="Y514" s="24"/>
      <c r="Z514" s="2"/>
    </row>
    <row r="515" spans="23:26" x14ac:dyDescent="0.2">
      <c r="W515" s="24"/>
      <c r="X515" s="24"/>
      <c r="Y515" s="24"/>
      <c r="Z515" s="2"/>
    </row>
    <row r="516" spans="23:26" x14ac:dyDescent="0.2">
      <c r="W516" s="24"/>
      <c r="X516" s="24"/>
      <c r="Y516" s="24"/>
      <c r="Z516" s="2"/>
    </row>
    <row r="517" spans="23:26" x14ac:dyDescent="0.2">
      <c r="W517" s="24"/>
      <c r="X517" s="24"/>
      <c r="Y517" s="24"/>
      <c r="Z517" s="2"/>
    </row>
    <row r="518" spans="23:26" x14ac:dyDescent="0.2">
      <c r="W518" s="24"/>
      <c r="X518" s="24"/>
      <c r="Y518" s="24"/>
      <c r="Z518" s="2"/>
    </row>
    <row r="519" spans="23:26" x14ac:dyDescent="0.2">
      <c r="W519" s="24"/>
      <c r="X519" s="24"/>
      <c r="Y519" s="24"/>
      <c r="Z519" s="2"/>
    </row>
    <row r="520" spans="23:26" x14ac:dyDescent="0.2">
      <c r="W520" s="24"/>
      <c r="X520" s="24"/>
      <c r="Y520" s="24"/>
      <c r="Z520" s="2"/>
    </row>
    <row r="521" spans="23:26" x14ac:dyDescent="0.2">
      <c r="W521" s="24"/>
      <c r="X521" s="24"/>
      <c r="Y521" s="24"/>
      <c r="Z521" s="2"/>
    </row>
    <row r="522" spans="23:26" x14ac:dyDescent="0.2">
      <c r="W522" s="24"/>
      <c r="X522" s="24"/>
      <c r="Y522" s="24"/>
      <c r="Z522" s="2"/>
    </row>
    <row r="523" spans="23:26" x14ac:dyDescent="0.2">
      <c r="W523" s="24"/>
      <c r="X523" s="24"/>
      <c r="Y523" s="24"/>
      <c r="Z523" s="2"/>
    </row>
    <row r="524" spans="23:26" x14ac:dyDescent="0.2">
      <c r="W524" s="24"/>
      <c r="X524" s="24"/>
      <c r="Y524" s="24"/>
      <c r="Z524" s="2"/>
    </row>
    <row r="525" spans="23:26" x14ac:dyDescent="0.2">
      <c r="W525" s="24"/>
      <c r="X525" s="24"/>
      <c r="Y525" s="24"/>
      <c r="Z525" s="2"/>
    </row>
    <row r="526" spans="23:26" x14ac:dyDescent="0.2">
      <c r="W526" s="24"/>
      <c r="X526" s="24"/>
      <c r="Y526" s="24"/>
      <c r="Z526" s="2"/>
    </row>
    <row r="527" spans="23:26" x14ac:dyDescent="0.2">
      <c r="W527" s="24"/>
      <c r="X527" s="24"/>
      <c r="Y527" s="24"/>
      <c r="Z527" s="2"/>
    </row>
    <row r="528" spans="23:26" x14ac:dyDescent="0.2">
      <c r="W528" s="24"/>
      <c r="X528" s="24"/>
      <c r="Y528" s="24"/>
      <c r="Z528" s="2"/>
    </row>
    <row r="529" spans="23:26" x14ac:dyDescent="0.2">
      <c r="W529" s="24"/>
      <c r="X529" s="24"/>
      <c r="Y529" s="24"/>
      <c r="Z529" s="2"/>
    </row>
    <row r="530" spans="23:26" x14ac:dyDescent="0.2">
      <c r="W530" s="24"/>
      <c r="X530" s="24"/>
      <c r="Y530" s="24"/>
      <c r="Z530" s="2"/>
    </row>
    <row r="531" spans="23:26" x14ac:dyDescent="0.2">
      <c r="W531" s="24"/>
      <c r="X531" s="24"/>
      <c r="Y531" s="24"/>
      <c r="Z531" s="2"/>
    </row>
    <row r="532" spans="23:26" x14ac:dyDescent="0.2">
      <c r="W532" s="24"/>
      <c r="X532" s="24"/>
      <c r="Y532" s="24"/>
      <c r="Z532" s="2"/>
    </row>
    <row r="533" spans="23:26" x14ac:dyDescent="0.2">
      <c r="W533" s="24"/>
      <c r="X533" s="24"/>
      <c r="Y533" s="24"/>
      <c r="Z533" s="2"/>
    </row>
    <row r="534" spans="23:26" x14ac:dyDescent="0.2">
      <c r="W534" s="24"/>
      <c r="X534" s="24"/>
      <c r="Y534" s="24"/>
      <c r="Z534" s="2"/>
    </row>
    <row r="535" spans="23:26" x14ac:dyDescent="0.2">
      <c r="W535" s="24"/>
      <c r="X535" s="24"/>
      <c r="Y535" s="24"/>
      <c r="Z535" s="2"/>
    </row>
    <row r="536" spans="23:26" x14ac:dyDescent="0.2">
      <c r="W536" s="24"/>
      <c r="X536" s="24"/>
      <c r="Y536" s="24"/>
      <c r="Z536" s="2"/>
    </row>
    <row r="537" spans="23:26" x14ac:dyDescent="0.2">
      <c r="W537" s="24"/>
      <c r="X537" s="24"/>
      <c r="Y537" s="24"/>
      <c r="Z537" s="2"/>
    </row>
    <row r="538" spans="23:26" x14ac:dyDescent="0.2">
      <c r="W538" s="24"/>
      <c r="X538" s="24"/>
      <c r="Y538" s="24"/>
      <c r="Z538" s="2"/>
    </row>
    <row r="539" spans="23:26" x14ac:dyDescent="0.2">
      <c r="W539" s="24"/>
      <c r="X539" s="24"/>
      <c r="Y539" s="24"/>
      <c r="Z539" s="2"/>
    </row>
    <row r="540" spans="23:26" x14ac:dyDescent="0.2">
      <c r="W540" s="24"/>
      <c r="X540" s="24"/>
      <c r="Y540" s="24"/>
      <c r="Z540" s="2"/>
    </row>
    <row r="541" spans="23:26" x14ac:dyDescent="0.2">
      <c r="W541" s="24"/>
      <c r="X541" s="24"/>
      <c r="Y541" s="24"/>
      <c r="Z541" s="2"/>
    </row>
    <row r="542" spans="23:26" x14ac:dyDescent="0.2">
      <c r="W542" s="24"/>
      <c r="X542" s="24"/>
      <c r="Y542" s="24"/>
      <c r="Z542" s="2"/>
    </row>
    <row r="543" spans="23:26" x14ac:dyDescent="0.2">
      <c r="W543" s="24"/>
      <c r="X543" s="24"/>
      <c r="Y543" s="24"/>
      <c r="Z543" s="2"/>
    </row>
    <row r="544" spans="23:26" x14ac:dyDescent="0.2">
      <c r="W544" s="24"/>
      <c r="X544" s="24"/>
      <c r="Y544" s="24"/>
      <c r="Z544" s="2"/>
    </row>
    <row r="545" spans="23:26" x14ac:dyDescent="0.2">
      <c r="W545" s="24"/>
      <c r="X545" s="24"/>
      <c r="Y545" s="24"/>
      <c r="Z545" s="2"/>
    </row>
    <row r="546" spans="23:26" x14ac:dyDescent="0.2">
      <c r="W546" s="24"/>
      <c r="X546" s="24"/>
      <c r="Y546" s="24"/>
      <c r="Z546" s="2"/>
    </row>
    <row r="547" spans="23:26" x14ac:dyDescent="0.2">
      <c r="W547" s="24"/>
      <c r="X547" s="24"/>
      <c r="Y547" s="24"/>
      <c r="Z547" s="2"/>
    </row>
    <row r="548" spans="23:26" x14ac:dyDescent="0.2">
      <c r="W548" s="24"/>
      <c r="X548" s="24"/>
      <c r="Y548" s="24"/>
      <c r="Z548" s="2"/>
    </row>
    <row r="549" spans="23:26" x14ac:dyDescent="0.2">
      <c r="W549" s="24"/>
      <c r="X549" s="24"/>
      <c r="Y549" s="24"/>
      <c r="Z549" s="2"/>
    </row>
    <row r="550" spans="23:26" x14ac:dyDescent="0.2">
      <c r="W550" s="24"/>
      <c r="X550" s="24"/>
      <c r="Y550" s="24"/>
      <c r="Z550" s="2"/>
    </row>
    <row r="551" spans="23:26" x14ac:dyDescent="0.2">
      <c r="W551" s="24"/>
      <c r="X551" s="24"/>
      <c r="Y551" s="24"/>
      <c r="Z551" s="2"/>
    </row>
    <row r="552" spans="23:26" x14ac:dyDescent="0.2">
      <c r="W552" s="24"/>
      <c r="X552" s="24"/>
      <c r="Y552" s="24"/>
      <c r="Z552" s="2"/>
    </row>
    <row r="553" spans="23:26" x14ac:dyDescent="0.2">
      <c r="W553" s="24"/>
      <c r="X553" s="24"/>
      <c r="Y553" s="24"/>
      <c r="Z553" s="2"/>
    </row>
    <row r="554" spans="23:26" x14ac:dyDescent="0.2">
      <c r="W554" s="24"/>
      <c r="X554" s="24"/>
      <c r="Y554" s="24"/>
      <c r="Z554" s="2"/>
    </row>
    <row r="555" spans="23:26" x14ac:dyDescent="0.2">
      <c r="W555" s="24"/>
      <c r="X555" s="24"/>
      <c r="Y555" s="24"/>
      <c r="Z555" s="2"/>
    </row>
    <row r="556" spans="23:26" x14ac:dyDescent="0.2">
      <c r="W556" s="24"/>
      <c r="X556" s="24"/>
      <c r="Y556" s="24"/>
      <c r="Z556" s="2"/>
    </row>
    <row r="557" spans="23:26" x14ac:dyDescent="0.2">
      <c r="W557" s="24"/>
      <c r="X557" s="24"/>
      <c r="Y557" s="24"/>
      <c r="Z557" s="2"/>
    </row>
    <row r="558" spans="23:26" x14ac:dyDescent="0.2">
      <c r="W558" s="24"/>
      <c r="X558" s="24"/>
      <c r="Y558" s="24"/>
      <c r="Z558" s="2"/>
    </row>
    <row r="559" spans="23:26" x14ac:dyDescent="0.2">
      <c r="W559" s="24"/>
      <c r="X559" s="24"/>
      <c r="Y559" s="24"/>
      <c r="Z559" s="2"/>
    </row>
    <row r="560" spans="23:26" x14ac:dyDescent="0.2">
      <c r="W560" s="24"/>
      <c r="X560" s="24"/>
      <c r="Y560" s="24"/>
      <c r="Z560" s="2"/>
    </row>
    <row r="561" spans="23:26" x14ac:dyDescent="0.2">
      <c r="W561" s="24"/>
      <c r="X561" s="24"/>
      <c r="Y561" s="24"/>
      <c r="Z561" s="2"/>
    </row>
    <row r="562" spans="23:26" x14ac:dyDescent="0.2">
      <c r="W562" s="24"/>
      <c r="X562" s="24"/>
      <c r="Y562" s="24"/>
      <c r="Z562" s="2"/>
    </row>
    <row r="563" spans="23:26" x14ac:dyDescent="0.2">
      <c r="W563" s="24"/>
      <c r="X563" s="24"/>
      <c r="Y563" s="24"/>
      <c r="Z563" s="2"/>
    </row>
    <row r="564" spans="23:26" x14ac:dyDescent="0.2">
      <c r="W564" s="24"/>
      <c r="X564" s="24"/>
      <c r="Y564" s="24"/>
      <c r="Z564" s="2"/>
    </row>
    <row r="565" spans="23:26" x14ac:dyDescent="0.2">
      <c r="W565" s="24"/>
      <c r="X565" s="24"/>
      <c r="Y565" s="24"/>
      <c r="Z565" s="2"/>
    </row>
    <row r="566" spans="23:26" x14ac:dyDescent="0.2">
      <c r="W566" s="24"/>
      <c r="X566" s="24"/>
      <c r="Y566" s="24"/>
      <c r="Z566" s="2"/>
    </row>
    <row r="567" spans="23:26" x14ac:dyDescent="0.2">
      <c r="W567" s="24"/>
      <c r="X567" s="24"/>
      <c r="Y567" s="24"/>
      <c r="Z567" s="2"/>
    </row>
    <row r="568" spans="23:26" x14ac:dyDescent="0.2">
      <c r="W568" s="24"/>
      <c r="X568" s="24"/>
      <c r="Y568" s="24"/>
      <c r="Z568" s="2"/>
    </row>
    <row r="569" spans="23:26" x14ac:dyDescent="0.2">
      <c r="W569" s="24"/>
      <c r="X569" s="24"/>
      <c r="Y569" s="24"/>
      <c r="Z569" s="2"/>
    </row>
    <row r="570" spans="23:26" x14ac:dyDescent="0.2">
      <c r="W570" s="24"/>
      <c r="X570" s="24"/>
      <c r="Y570" s="24"/>
      <c r="Z570" s="2"/>
    </row>
    <row r="571" spans="23:26" x14ac:dyDescent="0.2">
      <c r="W571" s="24"/>
      <c r="X571" s="24"/>
      <c r="Y571" s="24"/>
      <c r="Z571" s="2"/>
    </row>
    <row r="572" spans="23:26" x14ac:dyDescent="0.2">
      <c r="W572" s="24"/>
      <c r="X572" s="24"/>
      <c r="Y572" s="24"/>
      <c r="Z572" s="2"/>
    </row>
    <row r="573" spans="23:26" x14ac:dyDescent="0.2">
      <c r="W573" s="24"/>
      <c r="X573" s="24"/>
      <c r="Y573" s="24"/>
      <c r="Z573" s="2"/>
    </row>
    <row r="574" spans="23:26" x14ac:dyDescent="0.2">
      <c r="W574" s="24"/>
      <c r="X574" s="24"/>
      <c r="Y574" s="24"/>
      <c r="Z574" s="2"/>
    </row>
    <row r="575" spans="23:26" x14ac:dyDescent="0.2">
      <c r="W575" s="24"/>
      <c r="X575" s="24"/>
      <c r="Y575" s="24"/>
      <c r="Z575" s="2"/>
    </row>
    <row r="576" spans="23:26" x14ac:dyDescent="0.2">
      <c r="W576" s="24"/>
      <c r="X576" s="24"/>
      <c r="Y576" s="24"/>
      <c r="Z576" s="2"/>
    </row>
    <row r="577" spans="23:26" x14ac:dyDescent="0.2">
      <c r="W577" s="24"/>
      <c r="X577" s="24"/>
      <c r="Y577" s="24"/>
      <c r="Z577" s="2"/>
    </row>
    <row r="578" spans="23:26" x14ac:dyDescent="0.2">
      <c r="W578" s="24"/>
      <c r="X578" s="24"/>
      <c r="Y578" s="24"/>
      <c r="Z578" s="2"/>
    </row>
    <row r="579" spans="23:26" x14ac:dyDescent="0.2">
      <c r="W579" s="24"/>
      <c r="X579" s="24"/>
      <c r="Y579" s="24"/>
      <c r="Z579" s="2"/>
    </row>
    <row r="580" spans="23:26" x14ac:dyDescent="0.2">
      <c r="W580" s="24"/>
      <c r="X580" s="24"/>
      <c r="Y580" s="24"/>
      <c r="Z580" s="2"/>
    </row>
    <row r="581" spans="23:26" x14ac:dyDescent="0.2">
      <c r="W581" s="24"/>
      <c r="X581" s="24"/>
      <c r="Y581" s="24"/>
      <c r="Z581" s="2"/>
    </row>
    <row r="582" spans="23:26" x14ac:dyDescent="0.2">
      <c r="W582" s="24"/>
      <c r="X582" s="24"/>
      <c r="Y582" s="24"/>
      <c r="Z582" s="2"/>
    </row>
    <row r="583" spans="23:26" x14ac:dyDescent="0.2">
      <c r="W583" s="24"/>
      <c r="X583" s="24"/>
      <c r="Y583" s="24"/>
      <c r="Z583" s="2"/>
    </row>
    <row r="584" spans="23:26" x14ac:dyDescent="0.2">
      <c r="W584" s="24"/>
      <c r="X584" s="24"/>
      <c r="Y584" s="24"/>
      <c r="Z584" s="2"/>
    </row>
    <row r="585" spans="23:26" x14ac:dyDescent="0.2">
      <c r="W585" s="24"/>
      <c r="X585" s="24"/>
      <c r="Y585" s="24"/>
      <c r="Z585" s="2"/>
    </row>
    <row r="586" spans="23:26" x14ac:dyDescent="0.2">
      <c r="W586" s="24"/>
      <c r="X586" s="24"/>
      <c r="Y586" s="24"/>
      <c r="Z586" s="2"/>
    </row>
    <row r="587" spans="23:26" x14ac:dyDescent="0.2">
      <c r="W587" s="24"/>
      <c r="X587" s="24"/>
      <c r="Y587" s="24"/>
      <c r="Z587" s="2"/>
    </row>
    <row r="588" spans="23:26" x14ac:dyDescent="0.2">
      <c r="W588" s="24"/>
      <c r="X588" s="24"/>
      <c r="Y588" s="24"/>
      <c r="Z588" s="2"/>
    </row>
    <row r="589" spans="23:26" x14ac:dyDescent="0.2">
      <c r="W589" s="24"/>
      <c r="X589" s="24"/>
      <c r="Y589" s="24"/>
      <c r="Z589" s="2"/>
    </row>
    <row r="590" spans="23:26" x14ac:dyDescent="0.2">
      <c r="W590" s="24"/>
      <c r="X590" s="24"/>
      <c r="Y590" s="24"/>
      <c r="Z590" s="2"/>
    </row>
    <row r="591" spans="23:26" x14ac:dyDescent="0.2">
      <c r="W591" s="24"/>
      <c r="X591" s="24"/>
      <c r="Y591" s="24"/>
      <c r="Z591" s="2"/>
    </row>
    <row r="592" spans="23:26" x14ac:dyDescent="0.2">
      <c r="W592" s="24"/>
      <c r="X592" s="24"/>
      <c r="Y592" s="24"/>
      <c r="Z592" s="2"/>
    </row>
    <row r="593" spans="23:26" x14ac:dyDescent="0.2">
      <c r="W593" s="24"/>
      <c r="X593" s="24"/>
      <c r="Y593" s="24"/>
      <c r="Z593" s="2"/>
    </row>
    <row r="594" spans="23:26" x14ac:dyDescent="0.2">
      <c r="W594" s="24"/>
      <c r="X594" s="24"/>
      <c r="Y594" s="24"/>
      <c r="Z594" s="2"/>
    </row>
    <row r="595" spans="23:26" x14ac:dyDescent="0.2">
      <c r="W595" s="24"/>
      <c r="X595" s="24"/>
      <c r="Y595" s="24"/>
      <c r="Z595" s="2"/>
    </row>
    <row r="596" spans="23:26" x14ac:dyDescent="0.2">
      <c r="W596" s="24"/>
      <c r="X596" s="24"/>
      <c r="Y596" s="24"/>
      <c r="Z596" s="2"/>
    </row>
    <row r="597" spans="23:26" x14ac:dyDescent="0.2">
      <c r="W597" s="24"/>
      <c r="X597" s="24"/>
      <c r="Y597" s="24"/>
      <c r="Z597" s="2"/>
    </row>
    <row r="598" spans="23:26" x14ac:dyDescent="0.2">
      <c r="W598" s="24"/>
      <c r="X598" s="24"/>
      <c r="Y598" s="24"/>
      <c r="Z598" s="2"/>
    </row>
    <row r="599" spans="23:26" x14ac:dyDescent="0.2">
      <c r="W599" s="24"/>
      <c r="X599" s="24"/>
      <c r="Y599" s="24"/>
      <c r="Z599" s="2"/>
    </row>
    <row r="600" spans="23:26" x14ac:dyDescent="0.2">
      <c r="W600" s="24"/>
      <c r="X600" s="24"/>
      <c r="Y600" s="24"/>
      <c r="Z600" s="2"/>
    </row>
    <row r="601" spans="23:26" x14ac:dyDescent="0.2">
      <c r="W601" s="24"/>
      <c r="X601" s="24"/>
      <c r="Y601" s="24"/>
      <c r="Z601" s="2"/>
    </row>
    <row r="602" spans="23:26" x14ac:dyDescent="0.2">
      <c r="W602" s="24"/>
      <c r="X602" s="24"/>
      <c r="Y602" s="24"/>
      <c r="Z602" s="2"/>
    </row>
    <row r="603" spans="23:26" x14ac:dyDescent="0.2">
      <c r="W603" s="24"/>
      <c r="X603" s="24"/>
      <c r="Y603" s="24"/>
      <c r="Z603" s="2"/>
    </row>
    <row r="604" spans="23:26" x14ac:dyDescent="0.2">
      <c r="W604" s="24"/>
      <c r="X604" s="24"/>
      <c r="Y604" s="24"/>
      <c r="Z604" s="2"/>
    </row>
    <row r="605" spans="23:26" x14ac:dyDescent="0.2">
      <c r="W605" s="24"/>
      <c r="X605" s="24"/>
      <c r="Y605" s="24"/>
      <c r="Z605" s="2"/>
    </row>
    <row r="606" spans="23:26" x14ac:dyDescent="0.2">
      <c r="W606" s="24"/>
      <c r="X606" s="24"/>
      <c r="Y606" s="24"/>
      <c r="Z606" s="2"/>
    </row>
    <row r="607" spans="23:26" x14ac:dyDescent="0.2">
      <c r="W607" s="24"/>
      <c r="X607" s="24"/>
      <c r="Y607" s="24"/>
      <c r="Z607" s="2"/>
    </row>
    <row r="608" spans="23:26" x14ac:dyDescent="0.2">
      <c r="W608" s="24"/>
      <c r="X608" s="24"/>
      <c r="Y608" s="24"/>
      <c r="Z608" s="2"/>
    </row>
    <row r="609" spans="23:26" x14ac:dyDescent="0.2">
      <c r="W609" s="24"/>
      <c r="X609" s="24"/>
      <c r="Y609" s="24"/>
      <c r="Z609" s="2"/>
    </row>
    <row r="610" spans="23:26" x14ac:dyDescent="0.2">
      <c r="W610" s="24"/>
      <c r="X610" s="24"/>
      <c r="Y610" s="24"/>
      <c r="Z610" s="2"/>
    </row>
    <row r="611" spans="23:26" x14ac:dyDescent="0.2">
      <c r="W611" s="24"/>
      <c r="X611" s="24"/>
      <c r="Y611" s="24"/>
      <c r="Z611" s="2"/>
    </row>
    <row r="612" spans="23:26" x14ac:dyDescent="0.2">
      <c r="W612" s="24"/>
      <c r="X612" s="24"/>
      <c r="Y612" s="24"/>
      <c r="Z612" s="2"/>
    </row>
    <row r="613" spans="23:26" x14ac:dyDescent="0.2">
      <c r="W613" s="24"/>
      <c r="X613" s="24"/>
      <c r="Y613" s="24"/>
      <c r="Z613" s="2"/>
    </row>
    <row r="614" spans="23:26" x14ac:dyDescent="0.2">
      <c r="W614" s="24"/>
      <c r="X614" s="24"/>
      <c r="Y614" s="24"/>
      <c r="Z614" s="2"/>
    </row>
    <row r="615" spans="23:26" x14ac:dyDescent="0.2">
      <c r="W615" s="24"/>
      <c r="X615" s="24"/>
      <c r="Y615" s="24"/>
      <c r="Z615" s="2"/>
    </row>
    <row r="616" spans="23:26" x14ac:dyDescent="0.2">
      <c r="W616" s="24"/>
      <c r="X616" s="24"/>
      <c r="Y616" s="24"/>
      <c r="Z616" s="2"/>
    </row>
    <row r="617" spans="23:26" x14ac:dyDescent="0.2">
      <c r="W617" s="24"/>
      <c r="X617" s="24"/>
      <c r="Y617" s="24"/>
      <c r="Z617" s="2"/>
    </row>
    <row r="618" spans="23:26" x14ac:dyDescent="0.2">
      <c r="W618" s="24"/>
      <c r="X618" s="24"/>
      <c r="Y618" s="24"/>
      <c r="Z618" s="2"/>
    </row>
    <row r="619" spans="23:26" x14ac:dyDescent="0.2">
      <c r="W619" s="24"/>
      <c r="X619" s="24"/>
      <c r="Y619" s="24"/>
      <c r="Z619" s="2"/>
    </row>
    <row r="620" spans="23:26" x14ac:dyDescent="0.2">
      <c r="W620" s="24"/>
      <c r="X620" s="24"/>
      <c r="Y620" s="24"/>
      <c r="Z620" s="2"/>
    </row>
    <row r="621" spans="23:26" x14ac:dyDescent="0.2">
      <c r="W621" s="24"/>
      <c r="X621" s="24"/>
      <c r="Y621" s="24"/>
      <c r="Z621" s="2"/>
    </row>
    <row r="622" spans="23:26" x14ac:dyDescent="0.2">
      <c r="W622" s="24"/>
      <c r="X622" s="24"/>
      <c r="Y622" s="24"/>
      <c r="Z622" s="2"/>
    </row>
    <row r="623" spans="23:26" x14ac:dyDescent="0.2">
      <c r="W623" s="24"/>
      <c r="X623" s="24"/>
      <c r="Y623" s="24"/>
      <c r="Z623" s="2"/>
    </row>
    <row r="624" spans="23:26" x14ac:dyDescent="0.2">
      <c r="W624" s="24"/>
      <c r="X624" s="24"/>
      <c r="Y624" s="24"/>
      <c r="Z624" s="2"/>
    </row>
    <row r="625" spans="23:26" x14ac:dyDescent="0.2">
      <c r="W625" s="24"/>
      <c r="X625" s="24"/>
      <c r="Y625" s="24"/>
      <c r="Z625" s="2"/>
    </row>
    <row r="626" spans="23:26" x14ac:dyDescent="0.2">
      <c r="W626" s="24"/>
      <c r="X626" s="24"/>
      <c r="Y626" s="24"/>
      <c r="Z626" s="2"/>
    </row>
    <row r="627" spans="23:26" x14ac:dyDescent="0.2">
      <c r="W627" s="24"/>
      <c r="X627" s="24"/>
      <c r="Y627" s="24"/>
      <c r="Z627" s="2"/>
    </row>
    <row r="628" spans="23:26" x14ac:dyDescent="0.2">
      <c r="W628" s="24"/>
      <c r="X628" s="24"/>
      <c r="Y628" s="24"/>
      <c r="Z628" s="2"/>
    </row>
    <row r="629" spans="23:26" x14ac:dyDescent="0.2">
      <c r="W629" s="24"/>
      <c r="X629" s="24"/>
      <c r="Y629" s="24"/>
      <c r="Z629" s="2"/>
    </row>
    <row r="630" spans="23:26" x14ac:dyDescent="0.2">
      <c r="W630" s="24"/>
      <c r="X630" s="24"/>
      <c r="Y630" s="24"/>
      <c r="Z630" s="2"/>
    </row>
    <row r="631" spans="23:26" x14ac:dyDescent="0.2">
      <c r="W631" s="24"/>
      <c r="X631" s="24"/>
      <c r="Y631" s="24"/>
      <c r="Z631" s="2"/>
    </row>
    <row r="632" spans="23:26" x14ac:dyDescent="0.2">
      <c r="W632" s="24"/>
      <c r="X632" s="24"/>
      <c r="Y632" s="24"/>
      <c r="Z632" s="2"/>
    </row>
    <row r="633" spans="23:26" x14ac:dyDescent="0.2">
      <c r="W633" s="24"/>
      <c r="X633" s="24"/>
      <c r="Y633" s="24"/>
      <c r="Z633" s="2"/>
    </row>
    <row r="634" spans="23:26" x14ac:dyDescent="0.2">
      <c r="W634" s="24"/>
      <c r="X634" s="24"/>
      <c r="Y634" s="24"/>
      <c r="Z634" s="2"/>
    </row>
    <row r="635" spans="23:26" x14ac:dyDescent="0.2">
      <c r="W635" s="24"/>
      <c r="X635" s="24"/>
      <c r="Y635" s="24"/>
      <c r="Z635" s="2"/>
    </row>
    <row r="636" spans="23:26" x14ac:dyDescent="0.2">
      <c r="W636" s="24"/>
      <c r="X636" s="24"/>
      <c r="Y636" s="24"/>
      <c r="Z636" s="2"/>
    </row>
    <row r="637" spans="23:26" x14ac:dyDescent="0.2">
      <c r="W637" s="24"/>
      <c r="X637" s="24"/>
      <c r="Y637" s="24"/>
      <c r="Z637" s="2"/>
    </row>
    <row r="638" spans="23:26" x14ac:dyDescent="0.2">
      <c r="W638" s="24"/>
      <c r="X638" s="24"/>
      <c r="Y638" s="24"/>
      <c r="Z638" s="2"/>
    </row>
    <row r="639" spans="23:26" x14ac:dyDescent="0.2">
      <c r="W639" s="24"/>
      <c r="X639" s="24"/>
      <c r="Y639" s="24"/>
      <c r="Z639" s="2"/>
    </row>
    <row r="640" spans="23:26" x14ac:dyDescent="0.2">
      <c r="W640" s="24"/>
      <c r="X640" s="24"/>
      <c r="Y640" s="24"/>
      <c r="Z640" s="2"/>
    </row>
    <row r="641" spans="23:26" x14ac:dyDescent="0.2">
      <c r="W641" s="24"/>
      <c r="X641" s="24"/>
      <c r="Y641" s="24"/>
      <c r="Z641" s="2"/>
    </row>
    <row r="642" spans="23:26" x14ac:dyDescent="0.2">
      <c r="W642" s="24"/>
      <c r="X642" s="24"/>
      <c r="Y642" s="24"/>
      <c r="Z642" s="2"/>
    </row>
    <row r="643" spans="23:26" x14ac:dyDescent="0.2">
      <c r="W643" s="24"/>
      <c r="X643" s="24"/>
      <c r="Y643" s="24"/>
      <c r="Z643" s="2"/>
    </row>
    <row r="644" spans="23:26" x14ac:dyDescent="0.2">
      <c r="W644" s="24"/>
      <c r="X644" s="24"/>
      <c r="Y644" s="24"/>
      <c r="Z644" s="2"/>
    </row>
    <row r="645" spans="23:26" x14ac:dyDescent="0.2">
      <c r="W645" s="24"/>
      <c r="X645" s="24"/>
      <c r="Y645" s="24"/>
      <c r="Z645" s="2"/>
    </row>
    <row r="646" spans="23:26" x14ac:dyDescent="0.2">
      <c r="W646" s="24"/>
      <c r="X646" s="24"/>
      <c r="Y646" s="24"/>
      <c r="Z646" s="2"/>
    </row>
    <row r="647" spans="23:26" x14ac:dyDescent="0.2">
      <c r="W647" s="24"/>
      <c r="X647" s="24"/>
      <c r="Y647" s="24"/>
      <c r="Z647" s="2"/>
    </row>
    <row r="648" spans="23:26" x14ac:dyDescent="0.2">
      <c r="W648" s="24"/>
      <c r="X648" s="24"/>
      <c r="Y648" s="24"/>
      <c r="Z648" s="2"/>
    </row>
    <row r="649" spans="23:26" x14ac:dyDescent="0.2">
      <c r="W649" s="24"/>
      <c r="X649" s="24"/>
      <c r="Y649" s="24"/>
      <c r="Z649" s="2"/>
    </row>
    <row r="650" spans="23:26" x14ac:dyDescent="0.2">
      <c r="W650" s="24"/>
      <c r="X650" s="24"/>
      <c r="Y650" s="24"/>
      <c r="Z650" s="2"/>
    </row>
    <row r="651" spans="23:26" x14ac:dyDescent="0.2">
      <c r="W651" s="24"/>
      <c r="X651" s="24"/>
      <c r="Y651" s="24"/>
      <c r="Z651" s="2"/>
    </row>
    <row r="652" spans="23:26" x14ac:dyDescent="0.2">
      <c r="W652" s="24"/>
      <c r="X652" s="24"/>
      <c r="Y652" s="24"/>
      <c r="Z652" s="2"/>
    </row>
    <row r="653" spans="23:26" x14ac:dyDescent="0.2">
      <c r="W653" s="24"/>
      <c r="X653" s="24"/>
      <c r="Y653" s="24"/>
      <c r="Z653" s="2"/>
    </row>
    <row r="654" spans="23:26" x14ac:dyDescent="0.2">
      <c r="W654" s="24"/>
      <c r="X654" s="24"/>
      <c r="Y654" s="24"/>
      <c r="Z654" s="2"/>
    </row>
    <row r="655" spans="23:26" x14ac:dyDescent="0.2">
      <c r="W655" s="24"/>
      <c r="X655" s="24"/>
      <c r="Y655" s="24"/>
      <c r="Z655" s="2"/>
    </row>
    <row r="656" spans="23:26" x14ac:dyDescent="0.2">
      <c r="W656" s="24"/>
      <c r="X656" s="24"/>
      <c r="Y656" s="24"/>
      <c r="Z656" s="2"/>
    </row>
    <row r="657" spans="23:26" x14ac:dyDescent="0.2">
      <c r="W657" s="24"/>
      <c r="X657" s="24"/>
      <c r="Y657" s="24"/>
      <c r="Z657" s="2"/>
    </row>
    <row r="658" spans="23:26" x14ac:dyDescent="0.2">
      <c r="W658" s="24"/>
      <c r="X658" s="24"/>
      <c r="Y658" s="24"/>
      <c r="Z658" s="2"/>
    </row>
    <row r="659" spans="23:26" x14ac:dyDescent="0.2">
      <c r="W659" s="24"/>
      <c r="X659" s="24"/>
      <c r="Y659" s="24"/>
      <c r="Z659" s="2"/>
    </row>
    <row r="660" spans="23:26" x14ac:dyDescent="0.2">
      <c r="W660" s="24"/>
      <c r="X660" s="24"/>
      <c r="Y660" s="24"/>
      <c r="Z660" s="2"/>
    </row>
    <row r="661" spans="23:26" x14ac:dyDescent="0.2">
      <c r="W661" s="24"/>
      <c r="X661" s="24"/>
      <c r="Y661" s="24"/>
      <c r="Z661" s="2"/>
    </row>
    <row r="662" spans="23:26" x14ac:dyDescent="0.2">
      <c r="W662" s="24"/>
      <c r="X662" s="24"/>
      <c r="Y662" s="24"/>
      <c r="Z662" s="2"/>
    </row>
    <row r="663" spans="23:26" x14ac:dyDescent="0.2">
      <c r="W663" s="24"/>
      <c r="X663" s="24"/>
      <c r="Y663" s="24"/>
      <c r="Z663" s="2"/>
    </row>
    <row r="664" spans="23:26" x14ac:dyDescent="0.2">
      <c r="W664" s="24"/>
      <c r="X664" s="24"/>
      <c r="Y664" s="24"/>
      <c r="Z664" s="2"/>
    </row>
    <row r="665" spans="23:26" x14ac:dyDescent="0.2">
      <c r="W665" s="24"/>
      <c r="X665" s="24"/>
      <c r="Y665" s="24"/>
      <c r="Z665" s="2"/>
    </row>
    <row r="666" spans="23:26" x14ac:dyDescent="0.2">
      <c r="W666" s="24"/>
      <c r="X666" s="24"/>
      <c r="Y666" s="24"/>
      <c r="Z666" s="2"/>
    </row>
    <row r="667" spans="23:26" x14ac:dyDescent="0.2">
      <c r="W667" s="24"/>
      <c r="X667" s="24"/>
      <c r="Y667" s="24"/>
      <c r="Z667" s="2"/>
    </row>
    <row r="668" spans="23:26" x14ac:dyDescent="0.2">
      <c r="W668" s="24"/>
      <c r="X668" s="24"/>
      <c r="Y668" s="24"/>
      <c r="Z668" s="2"/>
    </row>
    <row r="669" spans="23:26" x14ac:dyDescent="0.2">
      <c r="W669" s="24"/>
      <c r="X669" s="24"/>
      <c r="Y669" s="24"/>
      <c r="Z669" s="2"/>
    </row>
    <row r="670" spans="23:26" x14ac:dyDescent="0.2">
      <c r="W670" s="24"/>
      <c r="X670" s="24"/>
      <c r="Y670" s="24"/>
      <c r="Z670" s="2"/>
    </row>
    <row r="671" spans="23:26" x14ac:dyDescent="0.2">
      <c r="W671" s="24"/>
      <c r="X671" s="24"/>
      <c r="Y671" s="24"/>
      <c r="Z671" s="2"/>
    </row>
    <row r="672" spans="23:26" x14ac:dyDescent="0.2">
      <c r="W672" s="24"/>
      <c r="X672" s="24"/>
      <c r="Y672" s="24"/>
      <c r="Z672" s="2"/>
    </row>
    <row r="673" spans="23:26" x14ac:dyDescent="0.2">
      <c r="W673" s="24"/>
      <c r="X673" s="24"/>
      <c r="Y673" s="24"/>
      <c r="Z673" s="2"/>
    </row>
    <row r="674" spans="23:26" x14ac:dyDescent="0.2">
      <c r="W674" s="24"/>
      <c r="X674" s="24"/>
      <c r="Y674" s="24"/>
      <c r="Z674" s="2"/>
    </row>
    <row r="675" spans="23:26" x14ac:dyDescent="0.2">
      <c r="W675" s="24"/>
      <c r="X675" s="24"/>
      <c r="Y675" s="24"/>
      <c r="Z675" s="2"/>
    </row>
    <row r="676" spans="23:26" x14ac:dyDescent="0.2">
      <c r="W676" s="24"/>
      <c r="X676" s="24"/>
      <c r="Y676" s="24"/>
      <c r="Z676" s="2"/>
    </row>
    <row r="677" spans="23:26" x14ac:dyDescent="0.2">
      <c r="W677" s="24"/>
      <c r="X677" s="24"/>
      <c r="Y677" s="24"/>
      <c r="Z677" s="2"/>
    </row>
    <row r="678" spans="23:26" x14ac:dyDescent="0.2">
      <c r="W678" s="24"/>
      <c r="X678" s="24"/>
      <c r="Y678" s="24"/>
      <c r="Z678" s="2"/>
    </row>
    <row r="679" spans="23:26" x14ac:dyDescent="0.2">
      <c r="W679" s="24"/>
      <c r="X679" s="24"/>
      <c r="Y679" s="24"/>
      <c r="Z679" s="2"/>
    </row>
    <row r="680" spans="23:26" x14ac:dyDescent="0.2">
      <c r="W680" s="24"/>
      <c r="X680" s="24"/>
      <c r="Y680" s="24"/>
      <c r="Z680" s="2"/>
    </row>
    <row r="681" spans="23:26" x14ac:dyDescent="0.2">
      <c r="W681" s="24"/>
      <c r="X681" s="24"/>
      <c r="Y681" s="24"/>
      <c r="Z681" s="2"/>
    </row>
    <row r="682" spans="23:26" x14ac:dyDescent="0.2">
      <c r="W682" s="24"/>
      <c r="X682" s="24"/>
      <c r="Y682" s="24"/>
      <c r="Z682" s="2"/>
    </row>
    <row r="683" spans="23:26" x14ac:dyDescent="0.2">
      <c r="W683" s="24"/>
      <c r="X683" s="24"/>
      <c r="Y683" s="24"/>
      <c r="Z683" s="2"/>
    </row>
    <row r="684" spans="23:26" x14ac:dyDescent="0.2">
      <c r="W684" s="24"/>
      <c r="X684" s="24"/>
      <c r="Y684" s="24"/>
      <c r="Z684" s="2"/>
    </row>
    <row r="685" spans="23:26" x14ac:dyDescent="0.2">
      <c r="W685" s="24"/>
      <c r="X685" s="24"/>
      <c r="Y685" s="24"/>
      <c r="Z685" s="2"/>
    </row>
    <row r="686" spans="23:26" x14ac:dyDescent="0.2">
      <c r="W686" s="24"/>
      <c r="X686" s="24"/>
      <c r="Y686" s="24"/>
      <c r="Z686" s="2"/>
    </row>
    <row r="687" spans="23:26" x14ac:dyDescent="0.2">
      <c r="W687" s="24"/>
      <c r="X687" s="24"/>
      <c r="Y687" s="24"/>
      <c r="Z687" s="2"/>
    </row>
    <row r="688" spans="23:26" x14ac:dyDescent="0.2">
      <c r="W688" s="24"/>
      <c r="X688" s="24"/>
      <c r="Y688" s="24"/>
      <c r="Z688" s="2"/>
    </row>
    <row r="689" spans="23:26" x14ac:dyDescent="0.2">
      <c r="W689" s="24"/>
      <c r="X689" s="24"/>
      <c r="Y689" s="24"/>
      <c r="Z689" s="2"/>
    </row>
    <row r="690" spans="23:26" x14ac:dyDescent="0.2">
      <c r="W690" s="24"/>
      <c r="X690" s="24"/>
      <c r="Y690" s="24"/>
      <c r="Z690" s="2"/>
    </row>
    <row r="691" spans="23:26" x14ac:dyDescent="0.2">
      <c r="W691" s="24"/>
      <c r="X691" s="24"/>
      <c r="Y691" s="24"/>
      <c r="Z691" s="2"/>
    </row>
    <row r="692" spans="23:26" x14ac:dyDescent="0.2">
      <c r="W692" s="24"/>
      <c r="X692" s="24"/>
      <c r="Y692" s="24"/>
      <c r="Z692" s="2"/>
    </row>
    <row r="693" spans="23:26" x14ac:dyDescent="0.2">
      <c r="W693" s="24"/>
      <c r="X693" s="24"/>
      <c r="Y693" s="24"/>
      <c r="Z693" s="2"/>
    </row>
    <row r="694" spans="23:26" x14ac:dyDescent="0.2">
      <c r="W694" s="24"/>
      <c r="X694" s="24"/>
      <c r="Y694" s="24"/>
      <c r="Z694" s="2"/>
    </row>
    <row r="695" spans="23:26" x14ac:dyDescent="0.2">
      <c r="W695" s="24"/>
      <c r="X695" s="24"/>
      <c r="Y695" s="24"/>
      <c r="Z695" s="2"/>
    </row>
    <row r="696" spans="23:26" x14ac:dyDescent="0.2">
      <c r="W696" s="24"/>
      <c r="X696" s="24"/>
      <c r="Y696" s="24"/>
      <c r="Z696" s="2"/>
    </row>
    <row r="697" spans="23:26" x14ac:dyDescent="0.2">
      <c r="W697" s="24"/>
      <c r="X697" s="24"/>
      <c r="Y697" s="24"/>
      <c r="Z697" s="2"/>
    </row>
    <row r="698" spans="23:26" x14ac:dyDescent="0.2">
      <c r="W698" s="24"/>
      <c r="X698" s="24"/>
      <c r="Y698" s="24"/>
      <c r="Z698" s="2"/>
    </row>
    <row r="699" spans="23:26" x14ac:dyDescent="0.2">
      <c r="W699" s="24"/>
      <c r="X699" s="24"/>
      <c r="Y699" s="24"/>
      <c r="Z699" s="2"/>
    </row>
    <row r="700" spans="23:26" x14ac:dyDescent="0.2">
      <c r="W700" s="24"/>
      <c r="X700" s="24"/>
      <c r="Y700" s="24"/>
      <c r="Z700" s="2"/>
    </row>
    <row r="701" spans="23:26" x14ac:dyDescent="0.2">
      <c r="W701" s="24"/>
      <c r="X701" s="24"/>
      <c r="Y701" s="24"/>
      <c r="Z701" s="2"/>
    </row>
    <row r="702" spans="23:26" x14ac:dyDescent="0.2">
      <c r="W702" s="24"/>
      <c r="X702" s="24"/>
      <c r="Y702" s="24"/>
      <c r="Z702" s="2"/>
    </row>
    <row r="703" spans="23:26" x14ac:dyDescent="0.2">
      <c r="W703" s="24"/>
      <c r="X703" s="24"/>
      <c r="Y703" s="24"/>
      <c r="Z703" s="2"/>
    </row>
    <row r="704" spans="23:26" x14ac:dyDescent="0.2">
      <c r="W704" s="24"/>
      <c r="X704" s="24"/>
      <c r="Y704" s="24"/>
      <c r="Z704" s="2"/>
    </row>
    <row r="705" spans="23:26" x14ac:dyDescent="0.2">
      <c r="W705" s="24"/>
      <c r="X705" s="24"/>
      <c r="Y705" s="24"/>
      <c r="Z705" s="2"/>
    </row>
    <row r="706" spans="23:26" x14ac:dyDescent="0.2">
      <c r="W706" s="24"/>
      <c r="X706" s="24"/>
      <c r="Y706" s="24"/>
      <c r="Z706" s="2"/>
    </row>
    <row r="707" spans="23:26" x14ac:dyDescent="0.2">
      <c r="W707" s="24"/>
      <c r="X707" s="24"/>
      <c r="Y707" s="24"/>
      <c r="Z707" s="2"/>
    </row>
    <row r="708" spans="23:26" x14ac:dyDescent="0.2">
      <c r="W708" s="24"/>
      <c r="X708" s="24"/>
      <c r="Y708" s="24"/>
      <c r="Z708" s="2"/>
    </row>
    <row r="709" spans="23:26" x14ac:dyDescent="0.2">
      <c r="W709" s="24"/>
      <c r="X709" s="24"/>
      <c r="Y709" s="24"/>
      <c r="Z709" s="2"/>
    </row>
    <row r="710" spans="23:26" x14ac:dyDescent="0.2">
      <c r="W710" s="24"/>
      <c r="X710" s="24"/>
      <c r="Y710" s="24"/>
      <c r="Z710" s="2"/>
    </row>
    <row r="711" spans="23:26" x14ac:dyDescent="0.2">
      <c r="W711" s="24"/>
      <c r="X711" s="24"/>
      <c r="Y711" s="24"/>
      <c r="Z711" s="2"/>
    </row>
    <row r="712" spans="23:26" x14ac:dyDescent="0.2">
      <c r="W712" s="24"/>
      <c r="X712" s="24"/>
      <c r="Y712" s="24"/>
      <c r="Z712" s="2"/>
    </row>
    <row r="713" spans="23:26" x14ac:dyDescent="0.2">
      <c r="W713" s="24"/>
      <c r="X713" s="24"/>
      <c r="Y713" s="24"/>
      <c r="Z713" s="2"/>
    </row>
    <row r="714" spans="23:26" x14ac:dyDescent="0.2">
      <c r="W714" s="24"/>
      <c r="X714" s="24"/>
      <c r="Y714" s="24"/>
      <c r="Z714" s="2"/>
    </row>
    <row r="715" spans="23:26" x14ac:dyDescent="0.2">
      <c r="W715" s="24"/>
      <c r="X715" s="24"/>
      <c r="Y715" s="24"/>
      <c r="Z715" s="2"/>
    </row>
    <row r="716" spans="23:26" x14ac:dyDescent="0.2">
      <c r="W716" s="24"/>
      <c r="X716" s="24"/>
      <c r="Y716" s="24"/>
      <c r="Z716" s="2"/>
    </row>
    <row r="717" spans="23:26" x14ac:dyDescent="0.2">
      <c r="W717" s="24"/>
      <c r="X717" s="24"/>
      <c r="Y717" s="24"/>
      <c r="Z717" s="2"/>
    </row>
    <row r="718" spans="23:26" x14ac:dyDescent="0.2">
      <c r="W718" s="24"/>
      <c r="X718" s="24"/>
      <c r="Y718" s="24"/>
      <c r="Z718" s="2"/>
    </row>
    <row r="719" spans="23:26" x14ac:dyDescent="0.2">
      <c r="W719" s="24"/>
      <c r="X719" s="24"/>
      <c r="Y719" s="24"/>
      <c r="Z719" s="2"/>
    </row>
    <row r="720" spans="23:26" x14ac:dyDescent="0.2">
      <c r="W720" s="24"/>
      <c r="X720" s="24"/>
      <c r="Y720" s="24"/>
      <c r="Z720" s="2"/>
    </row>
    <row r="721" spans="23:26" x14ac:dyDescent="0.2">
      <c r="W721" s="24"/>
      <c r="X721" s="24"/>
      <c r="Y721" s="24"/>
      <c r="Z721" s="2"/>
    </row>
    <row r="722" spans="23:26" x14ac:dyDescent="0.2">
      <c r="W722" s="24"/>
      <c r="X722" s="24"/>
      <c r="Y722" s="24"/>
      <c r="Z722" s="2"/>
    </row>
    <row r="723" spans="23:26" x14ac:dyDescent="0.2">
      <c r="W723" s="24"/>
      <c r="X723" s="24"/>
      <c r="Y723" s="24"/>
      <c r="Z723" s="2"/>
    </row>
    <row r="724" spans="23:26" x14ac:dyDescent="0.2">
      <c r="W724" s="24"/>
      <c r="X724" s="24"/>
      <c r="Y724" s="24"/>
      <c r="Z724" s="2"/>
    </row>
    <row r="725" spans="23:26" x14ac:dyDescent="0.2">
      <c r="W725" s="24"/>
      <c r="X725" s="24"/>
      <c r="Y725" s="24"/>
      <c r="Z725" s="2"/>
    </row>
    <row r="726" spans="23:26" x14ac:dyDescent="0.2">
      <c r="W726" s="24"/>
      <c r="X726" s="24"/>
      <c r="Y726" s="24"/>
      <c r="Z726" s="2"/>
    </row>
    <row r="727" spans="23:26" x14ac:dyDescent="0.2">
      <c r="W727" s="24"/>
      <c r="X727" s="24"/>
      <c r="Y727" s="24"/>
      <c r="Z727" s="2"/>
    </row>
    <row r="728" spans="23:26" x14ac:dyDescent="0.2">
      <c r="W728" s="24"/>
      <c r="X728" s="24"/>
      <c r="Y728" s="24"/>
      <c r="Z728" s="2"/>
    </row>
    <row r="729" spans="23:26" x14ac:dyDescent="0.2">
      <c r="W729" s="24"/>
      <c r="X729" s="24"/>
      <c r="Y729" s="24"/>
      <c r="Z729" s="2"/>
    </row>
    <row r="730" spans="23:26" x14ac:dyDescent="0.2">
      <c r="W730" s="24"/>
      <c r="X730" s="24"/>
      <c r="Y730" s="24"/>
      <c r="Z730" s="2"/>
    </row>
    <row r="731" spans="23:26" x14ac:dyDescent="0.2">
      <c r="W731" s="24"/>
      <c r="X731" s="24"/>
      <c r="Y731" s="24"/>
      <c r="Z731" s="2"/>
    </row>
    <row r="732" spans="23:26" x14ac:dyDescent="0.2">
      <c r="W732" s="24"/>
      <c r="X732" s="24"/>
      <c r="Y732" s="24"/>
      <c r="Z732" s="2"/>
    </row>
    <row r="733" spans="23:26" x14ac:dyDescent="0.2">
      <c r="W733" s="24"/>
      <c r="X733" s="24"/>
      <c r="Y733" s="24"/>
      <c r="Z733" s="2"/>
    </row>
    <row r="734" spans="23:26" x14ac:dyDescent="0.2">
      <c r="W734" s="24"/>
      <c r="X734" s="24"/>
      <c r="Y734" s="24"/>
      <c r="Z734" s="2"/>
    </row>
    <row r="735" spans="23:26" x14ac:dyDescent="0.2">
      <c r="W735" s="24"/>
      <c r="X735" s="24"/>
      <c r="Y735" s="24"/>
      <c r="Z735" s="2"/>
    </row>
    <row r="736" spans="23:26" x14ac:dyDescent="0.2">
      <c r="W736" s="24"/>
      <c r="X736" s="24"/>
      <c r="Y736" s="24"/>
      <c r="Z736" s="2"/>
    </row>
    <row r="737" spans="23:26" x14ac:dyDescent="0.2">
      <c r="W737" s="24"/>
      <c r="X737" s="24"/>
      <c r="Y737" s="24"/>
      <c r="Z737" s="2"/>
    </row>
    <row r="738" spans="23:26" x14ac:dyDescent="0.2">
      <c r="W738" s="24"/>
      <c r="X738" s="24"/>
      <c r="Y738" s="24"/>
      <c r="Z738" s="2"/>
    </row>
    <row r="739" spans="23:26" x14ac:dyDescent="0.2">
      <c r="W739" s="24"/>
      <c r="X739" s="24"/>
      <c r="Y739" s="24"/>
      <c r="Z739" s="2"/>
    </row>
    <row r="740" spans="23:26" x14ac:dyDescent="0.2">
      <c r="W740" s="24"/>
      <c r="X740" s="24"/>
      <c r="Y740" s="24"/>
      <c r="Z740" s="2"/>
    </row>
    <row r="741" spans="23:26" x14ac:dyDescent="0.2">
      <c r="W741" s="24"/>
      <c r="X741" s="24"/>
      <c r="Y741" s="24"/>
      <c r="Z741" s="2"/>
    </row>
    <row r="742" spans="23:26" x14ac:dyDescent="0.2">
      <c r="W742" s="24"/>
      <c r="X742" s="24"/>
      <c r="Y742" s="24"/>
      <c r="Z742" s="2"/>
    </row>
    <row r="743" spans="23:26" x14ac:dyDescent="0.2">
      <c r="W743" s="24"/>
      <c r="X743" s="24"/>
      <c r="Y743" s="24"/>
      <c r="Z743" s="2"/>
    </row>
    <row r="744" spans="23:26" x14ac:dyDescent="0.2">
      <c r="W744" s="24"/>
      <c r="X744" s="24"/>
      <c r="Y744" s="24"/>
      <c r="Z744" s="2"/>
    </row>
    <row r="745" spans="23:26" x14ac:dyDescent="0.2">
      <c r="W745" s="24"/>
      <c r="X745" s="24"/>
      <c r="Y745" s="24"/>
      <c r="Z745" s="2"/>
    </row>
    <row r="746" spans="23:26" x14ac:dyDescent="0.2">
      <c r="W746" s="24"/>
      <c r="X746" s="24"/>
      <c r="Y746" s="24"/>
      <c r="Z746" s="2"/>
    </row>
    <row r="747" spans="23:26" x14ac:dyDescent="0.2">
      <c r="W747" s="24"/>
      <c r="X747" s="24"/>
      <c r="Y747" s="24"/>
      <c r="Z747" s="2"/>
    </row>
    <row r="748" spans="23:26" x14ac:dyDescent="0.2">
      <c r="W748" s="24"/>
      <c r="X748" s="24"/>
      <c r="Y748" s="24"/>
      <c r="Z748" s="2"/>
    </row>
  </sheetData>
  <dataConsolidate/>
  <mergeCells count="36">
    <mergeCell ref="B58:C58"/>
    <mergeCell ref="D58:K58"/>
    <mergeCell ref="G8:W8"/>
    <mergeCell ref="O58:P58"/>
    <mergeCell ref="C25:D25"/>
    <mergeCell ref="G25:H25"/>
    <mergeCell ref="K25:L25"/>
    <mergeCell ref="O25:P25"/>
    <mergeCell ref="C39:D39"/>
    <mergeCell ref="G39:H39"/>
    <mergeCell ref="K39:L39"/>
    <mergeCell ref="O39:P39"/>
    <mergeCell ref="S19:T19"/>
    <mergeCell ref="S20:T20"/>
    <mergeCell ref="S21:T21"/>
    <mergeCell ref="S12:T12"/>
    <mergeCell ref="B2:D2"/>
    <mergeCell ref="B3:D3"/>
    <mergeCell ref="B4:D4"/>
    <mergeCell ref="G3:K4"/>
    <mergeCell ref="B57:C57"/>
    <mergeCell ref="D57:K57"/>
    <mergeCell ref="S14:T14"/>
    <mergeCell ref="S15:T15"/>
    <mergeCell ref="S16:T16"/>
    <mergeCell ref="L3:W4"/>
    <mergeCell ref="S54:T54"/>
    <mergeCell ref="S17:T17"/>
    <mergeCell ref="S18:T18"/>
    <mergeCell ref="S13:T13"/>
    <mergeCell ref="L57:P57"/>
    <mergeCell ref="S23:T23"/>
    <mergeCell ref="S22:T22"/>
    <mergeCell ref="C54:P54"/>
    <mergeCell ref="C53:P53"/>
    <mergeCell ref="S24:T24"/>
  </mergeCells>
  <dataValidations count="3">
    <dataValidation type="list" allowBlank="1" showInputMessage="1" showErrorMessage="1" errorTitle="Invalid Selection" error="Please choose from the drop down menu." promptTitle="Invalid Selection" sqref="A13:A24">
      <formula1>$AC$105:$AC$155</formula1>
    </dataValidation>
    <dataValidation type="list" allowBlank="1" showInputMessage="1" showErrorMessage="1" sqref="A55:A56">
      <formula1>$AC$157:$AC$167</formula1>
    </dataValidation>
    <dataValidation type="list" allowBlank="1" showInputMessage="1" showErrorMessage="1" errorTitle="Invalid Selection" error="Please choose from the drop down menu." promptTitle="Invalid Selection" sqref="A27:A38 A41:A52">
      <formula1>$AC$70:$AC$103</formula1>
    </dataValidation>
  </dataValidations>
  <hyperlinks>
    <hyperlink ref="G8" r:id="rId1"/>
  </hyperlinks>
  <pageMargins left="0.51181102362204722" right="3.937007874015748E-2" top="0.31496062992125984" bottom="0.15748031496062992" header="0.27559055118110237" footer="0.15748031496062992"/>
  <pageSetup paperSize="9" scale="64" orientation="portrait" r:id="rId2"/>
  <headerFooter>
    <oddFooter xml:space="preserve">&amp;R&amp;8&amp;D Levent Bozdere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COSTING SHEET</vt:lpstr>
      <vt:lpstr>'COSTING SHEET'!Print_Area</vt:lpstr>
    </vt:vector>
  </TitlesOfParts>
  <Company>London Metropolitan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 &amp; Services</dc:creator>
  <cp:lastModifiedBy>Vanessa Butt</cp:lastModifiedBy>
  <cp:lastPrinted>2014-06-10T14:37:40Z</cp:lastPrinted>
  <dcterms:created xsi:type="dcterms:W3CDTF">2012-08-24T12:25:14Z</dcterms:created>
  <dcterms:modified xsi:type="dcterms:W3CDTF">2017-09-12T08:50:39Z</dcterms:modified>
</cp:coreProperties>
</file>